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8195" windowHeight="11310"/>
  </bookViews>
  <sheets>
    <sheet name="Лист1" sheetId="1" r:id="rId1"/>
    <sheet name="Лист3" sheetId="3" r:id="rId2"/>
    <sheet name="Лист2" sheetId="4" r:id="rId3"/>
  </sheets>
  <calcPr calcId="124519"/>
</workbook>
</file>

<file path=xl/calcChain.xml><?xml version="1.0" encoding="utf-8"?>
<calcChain xmlns="http://schemas.openxmlformats.org/spreadsheetml/2006/main">
  <c r="F28" i="1"/>
  <c r="O19"/>
  <c r="U5"/>
  <c r="Y67"/>
  <c r="Z67"/>
  <c r="Y66"/>
  <c r="Z66"/>
  <c r="AA66"/>
  <c r="AB66"/>
  <c r="Y65"/>
  <c r="Z65"/>
  <c r="Y64"/>
  <c r="Z64"/>
  <c r="Y63"/>
  <c r="Z63"/>
  <c r="AA63"/>
  <c r="AB63"/>
  <c r="Y62"/>
  <c r="Z62"/>
  <c r="Y61"/>
  <c r="Z61"/>
  <c r="Y60"/>
  <c r="Z60"/>
  <c r="Y59"/>
  <c r="Z59"/>
  <c r="Y58"/>
  <c r="Z58"/>
  <c r="Y57"/>
  <c r="Z57"/>
  <c r="Y56"/>
  <c r="Z56"/>
  <c r="Y55"/>
  <c r="Z55"/>
  <c r="Y54"/>
  <c r="Z54"/>
  <c r="Y53"/>
  <c r="Z53"/>
  <c r="Y52"/>
  <c r="Z52"/>
  <c r="Y51"/>
  <c r="Z51"/>
  <c r="Y50"/>
  <c r="Z50"/>
  <c r="Y49"/>
  <c r="Z49"/>
  <c r="Y48"/>
  <c r="Z48"/>
  <c r="Y47"/>
  <c r="Z47"/>
  <c r="Y46"/>
  <c r="Z46"/>
  <c r="AA46"/>
  <c r="AB46"/>
  <c r="Y45"/>
  <c r="Z45"/>
  <c r="Y44"/>
  <c r="Z44"/>
  <c r="Y43"/>
  <c r="Z43"/>
  <c r="AA43"/>
  <c r="AB43"/>
  <c r="Y42"/>
  <c r="Z42"/>
  <c r="Y41"/>
  <c r="Z41"/>
  <c r="Y40"/>
  <c r="Z40"/>
  <c r="Y39"/>
  <c r="Z39"/>
  <c r="Y38"/>
  <c r="Z38"/>
  <c r="Y37"/>
  <c r="Z37"/>
  <c r="Y36"/>
  <c r="Z36"/>
  <c r="Y35"/>
  <c r="Z35"/>
  <c r="AA35"/>
  <c r="AB35"/>
  <c r="Y34"/>
  <c r="Z34"/>
  <c r="Y33"/>
  <c r="Z33"/>
  <c r="Y32"/>
  <c r="Z32"/>
  <c r="Y31"/>
  <c r="Z31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0"/>
  <c r="S39"/>
  <c r="S38"/>
  <c r="S37"/>
  <c r="S36"/>
  <c r="S35"/>
  <c r="S34"/>
  <c r="S33"/>
  <c r="S32"/>
  <c r="S31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0"/>
  <c r="Q39"/>
  <c r="Q38"/>
  <c r="Q37"/>
  <c r="Q36"/>
  <c r="Q35"/>
  <c r="Q34"/>
  <c r="Q33"/>
  <c r="Q32"/>
  <c r="Q31"/>
  <c r="Q3"/>
  <c r="N67"/>
  <c r="AB67" s="1"/>
  <c r="F67"/>
  <c r="N66"/>
  <c r="O66"/>
  <c r="F66"/>
  <c r="N65"/>
  <c r="AB65" s="1"/>
  <c r="F65"/>
  <c r="N64"/>
  <c r="AB64" s="1"/>
  <c r="O64"/>
  <c r="AA64" s="1"/>
  <c r="F64"/>
  <c r="N63"/>
  <c r="O63"/>
  <c r="F63"/>
  <c r="N62"/>
  <c r="AB62" s="1"/>
  <c r="F62"/>
  <c r="N61"/>
  <c r="O61" s="1"/>
  <c r="AA61" s="1"/>
  <c r="F61"/>
  <c r="N60"/>
  <c r="AB60" s="1"/>
  <c r="O60"/>
  <c r="AA60" s="1"/>
  <c r="F60"/>
  <c r="N59"/>
  <c r="AB59" s="1"/>
  <c r="F59"/>
  <c r="N58"/>
  <c r="O58" s="1"/>
  <c r="AA58" s="1"/>
  <c r="F58"/>
  <c r="N57"/>
  <c r="AB57" s="1"/>
  <c r="O57"/>
  <c r="AA57" s="1"/>
  <c r="F57"/>
  <c r="N56"/>
  <c r="AB56" s="1"/>
  <c r="F56"/>
  <c r="N55"/>
  <c r="AB55" s="1"/>
  <c r="F55"/>
  <c r="N54"/>
  <c r="AB54" s="1"/>
  <c r="O54"/>
  <c r="AA54" s="1"/>
  <c r="F54"/>
  <c r="N53"/>
  <c r="AB53" s="1"/>
  <c r="F53"/>
  <c r="N52"/>
  <c r="AB52" s="1"/>
  <c r="F52"/>
  <c r="N51"/>
  <c r="AB51" s="1"/>
  <c r="F51"/>
  <c r="N50"/>
  <c r="AB50" s="1"/>
  <c r="F50"/>
  <c r="N49"/>
  <c r="O49" s="1"/>
  <c r="AA49" s="1"/>
  <c r="F49"/>
  <c r="N48"/>
  <c r="AB48" s="1"/>
  <c r="F48"/>
  <c r="N47"/>
  <c r="AB47" s="1"/>
  <c r="F47"/>
  <c r="N46"/>
  <c r="O46"/>
  <c r="F46"/>
  <c r="N45"/>
  <c r="AB45" s="1"/>
  <c r="O45"/>
  <c r="AA45" s="1"/>
  <c r="F45"/>
  <c r="N44"/>
  <c r="AB44" s="1"/>
  <c r="F44"/>
  <c r="N43"/>
  <c r="O43"/>
  <c r="F43"/>
  <c r="N42"/>
  <c r="AB42" s="1"/>
  <c r="F42"/>
  <c r="N41"/>
  <c r="AA41" s="1"/>
  <c r="N40"/>
  <c r="AB40" s="1"/>
  <c r="F40"/>
  <c r="N39"/>
  <c r="AB39" s="1"/>
  <c r="F39"/>
  <c r="N38"/>
  <c r="AB38" s="1"/>
  <c r="F38"/>
  <c r="N37"/>
  <c r="O37" s="1"/>
  <c r="AA37" s="1"/>
  <c r="F37"/>
  <c r="F36"/>
  <c r="N36"/>
  <c r="O36" s="1"/>
  <c r="AA36" s="1"/>
  <c r="N35"/>
  <c r="O35"/>
  <c r="F35"/>
  <c r="N34"/>
  <c r="O34" s="1"/>
  <c r="AA34" s="1"/>
  <c r="F34"/>
  <c r="N33"/>
  <c r="AB33" s="1"/>
  <c r="F33"/>
  <c r="N32"/>
  <c r="AB32" s="1"/>
  <c r="F32"/>
  <c r="N31"/>
  <c r="AB31" s="1"/>
  <c r="F31"/>
  <c r="N30"/>
  <c r="F30"/>
  <c r="N29"/>
  <c r="F29"/>
  <c r="N28"/>
  <c r="N27"/>
  <c r="F27"/>
  <c r="N26"/>
  <c r="F26"/>
  <c r="N25"/>
  <c r="F25"/>
  <c r="N24"/>
  <c r="F24"/>
  <c r="N23"/>
  <c r="F23"/>
  <c r="N22"/>
  <c r="F22"/>
  <c r="N21"/>
  <c r="F21"/>
  <c r="N20"/>
  <c r="F20"/>
  <c r="N19"/>
  <c r="F19"/>
  <c r="N18"/>
  <c r="F18"/>
  <c r="N17"/>
  <c r="F17"/>
  <c r="N16"/>
  <c r="F16"/>
  <c r="N15"/>
  <c r="F15"/>
  <c r="N14"/>
  <c r="F14"/>
  <c r="N13"/>
  <c r="F13"/>
  <c r="N11"/>
  <c r="O11" s="1"/>
  <c r="F11"/>
  <c r="N10"/>
  <c r="F9"/>
  <c r="F10"/>
  <c r="N9"/>
  <c r="N8"/>
  <c r="F8"/>
  <c r="N5"/>
  <c r="W3"/>
  <c r="U3"/>
  <c r="S3"/>
  <c r="F3"/>
  <c r="O67" l="1"/>
  <c r="AA67" s="1"/>
  <c r="O65"/>
  <c r="AA65" s="1"/>
  <c r="O62"/>
  <c r="AA62" s="1"/>
  <c r="AB61"/>
  <c r="O59"/>
  <c r="AA59" s="1"/>
  <c r="AB58"/>
  <c r="O56"/>
  <c r="AA56" s="1"/>
  <c r="O55"/>
  <c r="AA55" s="1"/>
  <c r="O53"/>
  <c r="AA53" s="1"/>
  <c r="O52"/>
  <c r="AA52" s="1"/>
  <c r="O51"/>
  <c r="AA51" s="1"/>
  <c r="O50"/>
  <c r="AA50" s="1"/>
  <c r="AB49"/>
  <c r="O48"/>
  <c r="AA48" s="1"/>
  <c r="O47"/>
  <c r="AA47" s="1"/>
  <c r="O44"/>
  <c r="AA44" s="1"/>
  <c r="O42"/>
  <c r="AA42" s="1"/>
  <c r="AB41"/>
  <c r="O40"/>
  <c r="AA40" s="1"/>
  <c r="O39"/>
  <c r="AA39" s="1"/>
  <c r="O38"/>
  <c r="AA38" s="1"/>
  <c r="AB37"/>
  <c r="AB36"/>
  <c r="AB34"/>
  <c r="O33"/>
  <c r="AA33" s="1"/>
  <c r="O32"/>
  <c r="AA32" s="1"/>
  <c r="O31"/>
  <c r="AA31" s="1"/>
  <c r="AA3"/>
  <c r="Y3"/>
  <c r="N3"/>
  <c r="O3" s="1"/>
  <c r="Y25"/>
  <c r="Y26"/>
  <c r="Y27"/>
  <c r="Y28"/>
  <c r="Y29"/>
  <c r="Y30"/>
  <c r="Y5"/>
  <c r="Y6"/>
  <c r="Y7"/>
  <c r="Y8"/>
  <c r="Y9"/>
  <c r="Y10"/>
  <c r="Y11"/>
  <c r="Y13"/>
  <c r="Y14"/>
  <c r="Y15"/>
  <c r="Y16"/>
  <c r="Y17"/>
  <c r="Y18"/>
  <c r="Y19"/>
  <c r="Y20"/>
  <c r="Y21"/>
  <c r="Y22"/>
  <c r="Y23"/>
  <c r="Y24"/>
  <c r="Y4"/>
  <c r="W16"/>
  <c r="W17"/>
  <c r="W18"/>
  <c r="W19"/>
  <c r="W20"/>
  <c r="W21"/>
  <c r="W22"/>
  <c r="W23"/>
  <c r="W24"/>
  <c r="W25"/>
  <c r="W26"/>
  <c r="W27"/>
  <c r="W28"/>
  <c r="W29"/>
  <c r="W30"/>
  <c r="W5"/>
  <c r="W6"/>
  <c r="W7"/>
  <c r="W8"/>
  <c r="W9"/>
  <c r="W10"/>
  <c r="W11"/>
  <c r="W13"/>
  <c r="W14"/>
  <c r="W15"/>
  <c r="W4"/>
  <c r="U14"/>
  <c r="U15"/>
  <c r="U16"/>
  <c r="U17"/>
  <c r="U18"/>
  <c r="U19"/>
  <c r="U20"/>
  <c r="U21"/>
  <c r="U22"/>
  <c r="U23"/>
  <c r="U24"/>
  <c r="U25"/>
  <c r="U26"/>
  <c r="U27"/>
  <c r="U28"/>
  <c r="U29"/>
  <c r="U30"/>
  <c r="U6"/>
  <c r="U7"/>
  <c r="U8"/>
  <c r="U9"/>
  <c r="U10"/>
  <c r="U11"/>
  <c r="U13"/>
  <c r="U4"/>
  <c r="S5"/>
  <c r="S6"/>
  <c r="S7"/>
  <c r="S8"/>
  <c r="S9"/>
  <c r="S10"/>
  <c r="S1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4"/>
  <c r="Q5"/>
  <c r="Q6"/>
  <c r="Q7"/>
  <c r="Q8"/>
  <c r="Q9"/>
  <c r="Q10"/>
  <c r="Q11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4"/>
  <c r="Z10" l="1"/>
  <c r="Z15" l="1"/>
  <c r="Z20"/>
  <c r="Z22"/>
  <c r="Z19"/>
  <c r="Z24"/>
  <c r="Z26"/>
  <c r="Z25"/>
  <c r="Z28"/>
  <c r="Z16"/>
  <c r="Z8"/>
  <c r="Z27"/>
  <c r="Z11"/>
  <c r="Z9"/>
  <c r="Z29"/>
  <c r="Z17"/>
  <c r="Z13"/>
  <c r="Z30"/>
  <c r="Z21"/>
  <c r="Z18"/>
  <c r="Z7"/>
  <c r="Z6"/>
  <c r="Z4"/>
  <c r="Z5"/>
  <c r="Z23"/>
  <c r="Z14"/>
  <c r="F7" l="1"/>
  <c r="F6"/>
  <c r="F4"/>
  <c r="F5"/>
  <c r="N7"/>
  <c r="N6"/>
  <c r="N4"/>
  <c r="AB5" l="1"/>
  <c r="AB7"/>
  <c r="AB30"/>
  <c r="AB11"/>
  <c r="AB8"/>
  <c r="AB25"/>
  <c r="AB19"/>
  <c r="AB15"/>
  <c r="AB23"/>
  <c r="AB6"/>
  <c r="AB21"/>
  <c r="AB17"/>
  <c r="AB9"/>
  <c r="AB10"/>
  <c r="AB28"/>
  <c r="AB24"/>
  <c r="AB20"/>
  <c r="AB14"/>
  <c r="AB4"/>
  <c r="AB18"/>
  <c r="AB13"/>
  <c r="AB29"/>
  <c r="AB27"/>
  <c r="AB16"/>
  <c r="AB26"/>
  <c r="AB22"/>
  <c r="O25"/>
  <c r="AA25" s="1"/>
  <c r="O14"/>
  <c r="AA14" s="1"/>
  <c r="O17"/>
  <c r="AA17" s="1"/>
  <c r="O16"/>
  <c r="AA16" s="1"/>
  <c r="O23"/>
  <c r="AA23" s="1"/>
  <c r="O7"/>
  <c r="AA7" s="1"/>
  <c r="O9"/>
  <c r="AA9" s="1"/>
  <c r="O8"/>
  <c r="AA8" s="1"/>
  <c r="O26"/>
  <c r="AA26" s="1"/>
  <c r="AA19"/>
  <c r="O20"/>
  <c r="AA20" s="1"/>
  <c r="O5"/>
  <c r="AA5" s="1"/>
  <c r="O18"/>
  <c r="AA18" s="1"/>
  <c r="AA11"/>
  <c r="O24"/>
  <c r="AA24" s="1"/>
  <c r="O15"/>
  <c r="AA15" s="1"/>
  <c r="O4"/>
  <c r="AA4" s="1"/>
  <c r="O21"/>
  <c r="AA21" s="1"/>
  <c r="O27"/>
  <c r="AA27" s="1"/>
  <c r="O28"/>
  <c r="AA28" s="1"/>
  <c r="O6"/>
  <c r="AA6" s="1"/>
  <c r="O30"/>
  <c r="AA30" s="1"/>
  <c r="O29"/>
  <c r="AA29" s="1"/>
  <c r="O10"/>
  <c r="AA10" s="1"/>
  <c r="O22"/>
  <c r="AA22" s="1"/>
  <c r="O13"/>
  <c r="AA13" s="1"/>
</calcChain>
</file>

<file path=xl/sharedStrings.xml><?xml version="1.0" encoding="utf-8"?>
<sst xmlns="http://schemas.openxmlformats.org/spreadsheetml/2006/main" count="96" uniqueCount="96">
  <si>
    <t>Образовательная организация</t>
  </si>
  <si>
    <t>II.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комфортности условий, в которых осуществляется образовательная деятельность (по каждому показателю баллы от 0-10)</t>
  </si>
  <si>
    <t>III.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доброжелательности, вежливости, компетентности работников (по каждому показателю проценты (от 0 до 100)</t>
  </si>
  <si>
    <t>IV.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касающиеся удовлетворенности качеством образовательной деятельности организаций (по каждому показателю проценты (от 0 до 100)</t>
  </si>
  <si>
    <t>ИТОГО БАЛЛОВ</t>
  </si>
  <si>
    <t>РЕЙТИНГ</t>
  </si>
  <si>
    <t>Полнота и актуальность информации об организации, осуществляющей образовательную деятельность (далее - организация), и ее деятельности, размещенной на официальном сайте организации в информационно-телекоммуникационной сети "Интернет"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</si>
  <si>
    <t>Наличие на официальном сайте организации в сети Интернет сведений о педагогических работниках организации</t>
  </si>
  <si>
    <t>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</si>
  <si>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</si>
  <si>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Материально-техническое и информационное обеспечение организации</t>
  </si>
  <si>
    <t>Наличие необходимых условий для охраны и укрепления здоровья, организации питания обучающихся</t>
  </si>
  <si>
    <t>Условия для индивидуальной работы с обучающимися</t>
  </si>
  <si>
    <t>Наличие дополнительных образовательных программ</t>
  </si>
  <si>
    <t>Наличие возможности развития творческих 
способностей и интересов обучающихся, включая их 
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</si>
  <si>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Наличие возможности оказания психолого-педагогической, медицинской и социальной помощи обучающимся</t>
  </si>
  <si>
    <t>Наличие условий организации обучения и воспитания обучающихся с ограниченными возможностями здоровья и инвалидов</t>
  </si>
  <si>
    <t>I. Полнота и актуальность информации об организации, осуществляющей образовательную деятельность (далее - организация), и ее деятельности, размещенной на официальном сайте организации в информационно-телекоммуникационной сети "Интернет"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</si>
  <si>
    <t>Итого баллов по I показателю</t>
  </si>
  <si>
    <t>Итого баллов по II показателю</t>
  </si>
  <si>
    <t>Доля получателей образовательных услуг, положительно оцени¬вающих доброжелательность и вежливость работников органи¬зации от общего числа опрошенных получателей образователь¬ных услуг</t>
  </si>
  <si>
    <t>Доля получателей образовательных услуг, положительно оцени¬вающих доброжелательность и вежливость работников органи¬зации от общего числа опрошенных получателей образователь¬ных услуг  (баллах)</t>
  </si>
  <si>
    <t>Доля получателей образовательных услуг, удовлетворенных ком¬петентностью работников организации, от общего числа опрошен¬ных получателей образовательных услуг</t>
  </si>
  <si>
    <t>Доля получателей образовательных услуг, удовлетворенных ком¬петентностью работников организации, от общего числа опрошен¬ных получателей образовательных услуг (в баллах)</t>
  </si>
  <si>
    <t>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 (в баллах)</t>
  </si>
  <si>
    <t>Доля получателей образовательных услуг, удовлетворенных каче¬ством предоставляемых образовательных услуг, от общего числа опрошенных получателей образовательных услуг</t>
  </si>
  <si>
    <t>Доля получателей образовательных услуг, удовлетворенных каче¬ством предоставляемых образовательных услуг, от общего числа опрошенных получателей образовательных услуг (в баллах)</t>
  </si>
  <si>
    <t>Доля получателей образовательных услуг, которые готовы рекомен¬довать организацию родственникам и знакомым, от общего числа опрошенных получателей образовательных услуг</t>
  </si>
  <si>
    <t>Доля получателей образовательных услуг, которые готовы рекомен¬довать организацию родственникам и знакомым, от общего числа опрошенных получателей образовательных услуг (в баллах)</t>
  </si>
  <si>
    <t>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</si>
  <si>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Мнтодика 1</t>
  </si>
  <si>
    <t>Методика 2</t>
  </si>
  <si>
    <t>«Вилюйская средняя общеобразовательная школа № 1 им. Г.И. Чиряева»</t>
  </si>
  <si>
    <t>«Вилюйская средняя общеобразовательная школа № 2 им. Г.С. Донского»</t>
  </si>
  <si>
    <t>«Вилюйская средняя общеобразовательная школа № 3 им. Н.С. Степанова»</t>
  </si>
  <si>
    <t>«Вилюйская гимназия имени Ивана Лаврентьевича Кондакова »</t>
  </si>
  <si>
    <t>«Кысыл-Сырская СОШ»</t>
  </si>
  <si>
    <t>«Хампинская СОШ им. С.Ф. Гоголева»</t>
  </si>
  <si>
    <t>"Баппагайинская средняя общеобразовательная школа имени М.А. Алексеева"</t>
  </si>
  <si>
    <t>"Чернышевская средняя общеобразовательная школа им. С.М. Васильева" с. Чинеке</t>
  </si>
  <si>
    <t>" Мастахская средняя общеобразовательная школа имени Героя Советского Союза А.А. Миронова" с.  Балагаччы</t>
  </si>
  <si>
    <t>"Жемконская средняя общеобразовательная школа" имени Героя Советского Союза А.Н. Кондакова с. Жемкон</t>
  </si>
  <si>
    <t>"2 Кулятская средняя общеобразовательная школа имени Н.А. Алексеева" с. Кюлекянь</t>
  </si>
  <si>
    <t>"Кыргыдайская средняя общеобразовательная школа имени Д.А. Гуляева» с. Сатагай</t>
  </si>
  <si>
    <t>"Югюлятская средняя общеобразовательная школа"</t>
  </si>
  <si>
    <t>"Тылгынинская средняя общеобразовательная школа имени Иннокентия Никитича Ханды"</t>
  </si>
  <si>
    <t>"Бекчегинская средняя общеобразовательная школа" с. Бетюнг</t>
  </si>
  <si>
    <t>"Тогусская гуманитарно-эстетическая гимназия имени Е.А. Степановой" с.Тымпы</t>
  </si>
  <si>
    <t>Кедандинская основная общеобразоваетельная школа с дошкольной группой имени К.С. Чиряева</t>
  </si>
  <si>
    <t>"Борогонская средняя общеобразовательная школа" с.Чай</t>
  </si>
  <si>
    <t>"Тасагарская средняя общеобразовательная школа имени Н.Н. Каратаева" с. Тасагар</t>
  </si>
  <si>
    <t>"Вилюйская открытая (сменная) общеобразовательная школа"</t>
  </si>
  <si>
    <t>"Лекеченская средняя общеобразовательная школа имени А.И. Леонтьева" с. Лекечен</t>
  </si>
  <si>
    <t>"1 Кюлетская средняя общеобразовательная школа" с. Усун</t>
  </si>
  <si>
    <t xml:space="preserve">"Хагынская средняя общеобразовательная школа" </t>
  </si>
  <si>
    <t>"Халбакинская средняя общеобразовательная школа имени Героя Социалистического Труда Прокопия Иннокентьевича Быканова"</t>
  </si>
  <si>
    <t>"Екюндюнская основная общеобразовательная школа " с.Екюндю</t>
  </si>
  <si>
    <t>"Чочунская средняя общеобразовательная школа им. И.М. Гоголева" с. Сыдыбыл</t>
  </si>
  <si>
    <t>«Вилюйская начальная общеобразовательная школа № 1 »</t>
  </si>
  <si>
    <t>Кустук» г. Вилюйск</t>
  </si>
  <si>
    <t>МБОО ЦРР-д/с «Аленушка» г. Вилюйск</t>
  </si>
  <si>
    <t>ЦРР–д/с «Куобахчаан» г. Вилюйск</t>
  </si>
  <si>
    <t xml:space="preserve"> ЦРР–д/с «Туллукчаан» г. Вилюйск</t>
  </si>
  <si>
    <t>«Сардаана» г. Вилюйск</t>
  </si>
  <si>
    <t>ЦРР-д/с«Веселые нотки» г. Вилюйск</t>
  </si>
  <si>
    <t>«Булуучээнэ» г. Вилюйск</t>
  </si>
  <si>
    <t>ЦРР-д/с «Солнышко» г. Вилюйск</t>
  </si>
  <si>
    <t>ЦРР-д/с «Чуораанчык» г. Вилюйск</t>
  </si>
  <si>
    <t>«Биьикчээн» г. Вилюйск</t>
  </si>
  <si>
    <t>«Ручеек» с. Сосновка</t>
  </si>
  <si>
    <t>«Одуванчик» с. Староватово</t>
  </si>
  <si>
    <t>«Сулусчаан» с. Чинеке</t>
  </si>
  <si>
    <t>«Кунчээнэ» с. Сыдыбыл</t>
  </si>
  <si>
    <t>«Кэнчээри» с. Екюндю</t>
  </si>
  <si>
    <t>«Мичил» с. Бетюнг</t>
  </si>
  <si>
    <t xml:space="preserve"> «Мичээр» с. Тасагар</t>
  </si>
  <si>
    <t>«Кэнчээри»  с. Тосу</t>
  </si>
  <si>
    <t>«Кэскил» с. Балагаччы</t>
  </si>
  <si>
    <t>«Чэчир» с. Кирово</t>
  </si>
  <si>
    <t xml:space="preserve"> «Ыллыкчаан» с. Жемкон</t>
  </si>
  <si>
    <t>«Хатынчаан» с. Усун</t>
  </si>
  <si>
    <t>«Антошка» с. Кюлекянь</t>
  </si>
  <si>
    <t>«Кэскил» с. Хампа</t>
  </si>
  <si>
    <t>«Солнышко» с. Сатагай</t>
  </si>
  <si>
    <t>«Ымыычаан» с. Тымпы</t>
  </si>
  <si>
    <t>«Улыбка» с. Борогон</t>
  </si>
  <si>
    <t xml:space="preserve"> «Кунчээн» с. Тербяс</t>
  </si>
  <si>
    <t>«Тугутчаан» с. Угулят</t>
  </si>
  <si>
    <t>«Мичээр» с. Илбенгя</t>
  </si>
  <si>
    <t>«Чаран» с. Лекечен</t>
  </si>
  <si>
    <t>«Родничок» п. Кысыл-Сыр</t>
  </si>
  <si>
    <t xml:space="preserve"> «Светлячок» п. Кысыл-Сыр</t>
  </si>
  <si>
    <t>«Радуга» п. Кысыл-Сыр</t>
  </si>
  <si>
    <t>МБУ ДО ИТЦ «Кэскил»</t>
  </si>
  <si>
    <t>МБУ ДО Дом детского творчества п. Кысыл - Сыр</t>
  </si>
  <si>
    <t>МБУ ДО "Центр научно-технического творчества учащихся"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</si>
</sst>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textRotation="90" wrapText="1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textRotation="90" wrapText="1"/>
    </xf>
    <xf numFmtId="2" fontId="5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2" fontId="6" fillId="2" borderId="0" xfId="0" applyNumberFormat="1" applyFont="1" applyFill="1" applyAlignment="1">
      <alignment textRotation="90" wrapText="1"/>
    </xf>
    <xf numFmtId="2" fontId="6" fillId="2" borderId="5" xfId="0" applyNumberFormat="1" applyFont="1" applyFill="1" applyBorder="1" applyAlignment="1">
      <alignment vertical="center" textRotation="90" wrapText="1"/>
    </xf>
    <xf numFmtId="2" fontId="6" fillId="2" borderId="1" xfId="0" applyNumberFormat="1" applyFont="1" applyFill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textRotation="90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textRotation="90" wrapText="1"/>
    </xf>
    <xf numFmtId="2" fontId="8" fillId="0" borderId="1" xfId="0" applyNumberFormat="1" applyFont="1" applyBorder="1" applyAlignment="1">
      <alignment wrapText="1"/>
    </xf>
    <xf numFmtId="0" fontId="0" fillId="0" borderId="2" xfId="0" applyBorder="1" applyAlignment="1">
      <alignment horizontal="left" vertical="center" textRotation="90" wrapText="1"/>
    </xf>
    <xf numFmtId="0" fontId="3" fillId="2" borderId="5" xfId="0" applyFont="1" applyFill="1" applyBorder="1" applyAlignment="1">
      <alignment horizontal="center" vertical="center" textRotation="90"/>
    </xf>
    <xf numFmtId="0" fontId="0" fillId="2" borderId="1" xfId="0" applyFill="1" applyBorder="1" applyAlignment="1"/>
    <xf numFmtId="0" fontId="0" fillId="2" borderId="0" xfId="0" applyFill="1"/>
    <xf numFmtId="0" fontId="10" fillId="0" borderId="9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wrapText="1"/>
    </xf>
    <xf numFmtId="2" fontId="5" fillId="0" borderId="0" xfId="0" applyNumberFormat="1" applyFont="1" applyBorder="1" applyAlignment="1">
      <alignment wrapText="1"/>
    </xf>
    <xf numFmtId="0" fontId="5" fillId="0" borderId="1" xfId="0" applyFont="1" applyBorder="1"/>
    <xf numFmtId="0" fontId="9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8" xfId="0" applyFont="1" applyBorder="1" applyAlignment="1">
      <alignment wrapText="1"/>
    </xf>
    <xf numFmtId="2" fontId="8" fillId="0" borderId="5" xfId="0" applyNumberFormat="1" applyFont="1" applyBorder="1" applyAlignment="1">
      <alignment wrapText="1"/>
    </xf>
    <xf numFmtId="2" fontId="0" fillId="0" borderId="5" xfId="0" applyNumberFormat="1" applyBorder="1" applyAlignment="1">
      <alignment wrapText="1"/>
    </xf>
    <xf numFmtId="2" fontId="5" fillId="0" borderId="5" xfId="0" applyNumberFormat="1" applyFont="1" applyBorder="1" applyAlignment="1">
      <alignment wrapText="1"/>
    </xf>
    <xf numFmtId="2" fontId="6" fillId="2" borderId="5" xfId="0" applyNumberFormat="1" applyFont="1" applyFill="1" applyBorder="1" applyAlignment="1">
      <alignment wrapText="1"/>
    </xf>
    <xf numFmtId="0" fontId="0" fillId="2" borderId="5" xfId="0" applyFill="1" applyBorder="1" applyAlignment="1"/>
    <xf numFmtId="2" fontId="8" fillId="0" borderId="8" xfId="0" applyNumberFormat="1" applyFont="1" applyBorder="1" applyAlignment="1">
      <alignment wrapText="1"/>
    </xf>
    <xf numFmtId="2" fontId="0" fillId="0" borderId="8" xfId="0" applyNumberFormat="1" applyBorder="1" applyAlignment="1">
      <alignment wrapText="1"/>
    </xf>
    <xf numFmtId="2" fontId="5" fillId="0" borderId="8" xfId="0" applyNumberFormat="1" applyFont="1" applyBorder="1" applyAlignment="1">
      <alignment wrapText="1"/>
    </xf>
    <xf numFmtId="2" fontId="6" fillId="2" borderId="8" xfId="0" applyNumberFormat="1" applyFont="1" applyFill="1" applyBorder="1" applyAlignment="1">
      <alignment wrapText="1"/>
    </xf>
    <xf numFmtId="0" fontId="0" fillId="2" borderId="8" xfId="0" applyFill="1" applyBorder="1" applyAlignment="1"/>
    <xf numFmtId="0" fontId="0" fillId="0" borderId="5" xfId="0" applyBorder="1"/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8" xfId="0" applyBorder="1"/>
    <xf numFmtId="0" fontId="5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3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6" xfId="0" applyFont="1" applyBorder="1" applyAlignment="1">
      <alignment horizontal="center" textRotation="90" wrapText="1"/>
    </xf>
    <xf numFmtId="0" fontId="7" fillId="0" borderId="7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textRotation="90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7"/>
  <sheetViews>
    <sheetView tabSelected="1" zoomScale="60" zoomScaleNormal="60" workbookViewId="0">
      <pane xSplit="1" topLeftCell="B1" activePane="topRight" state="frozen"/>
      <selection activeCell="A22" sqref="A22"/>
      <selection pane="topRight" sqref="A1:XFD9"/>
    </sheetView>
  </sheetViews>
  <sheetFormatPr defaultRowHeight="15"/>
  <cols>
    <col min="1" max="1" width="29.7109375" customWidth="1"/>
    <col min="2" max="2" width="9.7109375" customWidth="1"/>
    <col min="3" max="3" width="10" style="1" customWidth="1"/>
    <col min="4" max="4" width="9.7109375" style="1" customWidth="1"/>
    <col min="5" max="5" width="12.5703125" style="1" customWidth="1"/>
    <col min="6" max="6" width="10.7109375" style="8" customWidth="1"/>
    <col min="7" max="7" width="9.5703125" style="1" customWidth="1"/>
    <col min="8" max="8" width="12" style="1" customWidth="1"/>
    <col min="9" max="9" width="15.7109375" style="1" customWidth="1"/>
    <col min="10" max="10" width="11.7109375" style="1" customWidth="1"/>
    <col min="11" max="11" width="16.85546875" style="1" customWidth="1"/>
    <col min="12" max="12" width="10.140625" style="1" customWidth="1"/>
    <col min="13" max="13" width="12" style="1" customWidth="1"/>
    <col min="14" max="14" width="10.5703125" style="8" customWidth="1"/>
    <col min="15" max="15" width="13.28515625" style="1" customWidth="1"/>
    <col min="16" max="17" width="18.7109375" style="1" customWidth="1"/>
    <col min="18" max="18" width="19.140625" style="1" customWidth="1"/>
    <col min="19" max="19" width="23.5703125" style="8" customWidth="1"/>
    <col min="20" max="20" width="10.7109375" style="1" customWidth="1"/>
    <col min="21" max="21" width="10.7109375" style="20" customWidth="1"/>
    <col min="22" max="23" width="14.42578125" style="1" customWidth="1"/>
    <col min="24" max="25" width="15.42578125" style="1" customWidth="1"/>
    <col min="26" max="26" width="16.85546875" style="1" customWidth="1"/>
    <col min="27" max="27" width="11.85546875" style="12" customWidth="1"/>
    <col min="28" max="28" width="13.28515625" style="25" customWidth="1"/>
  </cols>
  <sheetData>
    <row r="1" spans="1:34" ht="286.5" customHeight="1">
      <c r="A1" s="10" t="s">
        <v>0</v>
      </c>
      <c r="B1" s="67" t="s">
        <v>17</v>
      </c>
      <c r="C1" s="68"/>
      <c r="D1" s="68"/>
      <c r="E1" s="68"/>
      <c r="F1" s="69" t="s">
        <v>18</v>
      </c>
      <c r="G1" s="64" t="s">
        <v>1</v>
      </c>
      <c r="H1" s="65"/>
      <c r="I1" s="65"/>
      <c r="J1" s="65"/>
      <c r="K1" s="65"/>
      <c r="L1" s="65"/>
      <c r="M1" s="66"/>
      <c r="N1" s="71" t="s">
        <v>19</v>
      </c>
      <c r="O1" s="6" t="s">
        <v>4</v>
      </c>
      <c r="P1" s="67" t="s">
        <v>2</v>
      </c>
      <c r="Q1" s="68"/>
      <c r="R1" s="68"/>
      <c r="S1" s="73"/>
      <c r="T1" s="64" t="s">
        <v>3</v>
      </c>
      <c r="U1" s="65"/>
      <c r="V1" s="65"/>
      <c r="W1" s="65"/>
      <c r="X1" s="65"/>
      <c r="Y1" s="65"/>
      <c r="Z1" s="66"/>
      <c r="AA1" s="13"/>
      <c r="AB1" s="23" t="s">
        <v>5</v>
      </c>
    </row>
    <row r="2" spans="1:34" ht="286.5" customHeight="1" thickBot="1">
      <c r="A2" s="10"/>
      <c r="B2" s="16" t="s">
        <v>6</v>
      </c>
      <c r="C2" s="16" t="s">
        <v>7</v>
      </c>
      <c r="D2" s="16" t="s">
        <v>8</v>
      </c>
      <c r="E2" s="16" t="s">
        <v>9</v>
      </c>
      <c r="F2" s="70"/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72"/>
      <c r="O2" s="6"/>
      <c r="P2" s="16" t="s">
        <v>20</v>
      </c>
      <c r="Q2" s="16" t="s">
        <v>21</v>
      </c>
      <c r="R2" s="16" t="s">
        <v>22</v>
      </c>
      <c r="S2" s="16" t="s">
        <v>23</v>
      </c>
      <c r="T2" s="22" t="s">
        <v>29</v>
      </c>
      <c r="U2" s="16" t="s">
        <v>24</v>
      </c>
      <c r="V2" s="16" t="s">
        <v>25</v>
      </c>
      <c r="W2" s="16" t="s">
        <v>26</v>
      </c>
      <c r="X2" s="16" t="s">
        <v>27</v>
      </c>
      <c r="Y2" s="16" t="s">
        <v>28</v>
      </c>
      <c r="Z2" s="15"/>
      <c r="AA2" s="13" t="s">
        <v>30</v>
      </c>
      <c r="AB2" s="13" t="s">
        <v>31</v>
      </c>
    </row>
    <row r="3" spans="1:34" ht="36" customHeight="1" thickBot="1">
      <c r="A3" s="26" t="s">
        <v>58</v>
      </c>
      <c r="B3" s="2">
        <v>10</v>
      </c>
      <c r="C3" s="4">
        <v>10</v>
      </c>
      <c r="D3" s="4">
        <v>7</v>
      </c>
      <c r="E3" s="4">
        <v>8</v>
      </c>
      <c r="F3" s="34">
        <f>SUM(B3:E3)</f>
        <v>35</v>
      </c>
      <c r="G3" s="2">
        <v>8</v>
      </c>
      <c r="H3" s="2">
        <v>8</v>
      </c>
      <c r="I3" s="2">
        <v>8</v>
      </c>
      <c r="J3" s="2">
        <v>8</v>
      </c>
      <c r="K3" s="4">
        <v>7</v>
      </c>
      <c r="L3" s="4">
        <v>8</v>
      </c>
      <c r="M3" s="4">
        <v>8</v>
      </c>
      <c r="N3" s="7">
        <f t="shared" ref="N3" si="0">SUM(J3:M3)</f>
        <v>31</v>
      </c>
      <c r="O3" s="5">
        <f t="shared" ref="O3:O30" si="1">F3+N3</f>
        <v>66</v>
      </c>
      <c r="P3" s="4">
        <v>90</v>
      </c>
      <c r="Q3" s="17">
        <f>P3/10</f>
        <v>9</v>
      </c>
      <c r="R3" s="4">
        <v>90</v>
      </c>
      <c r="S3" s="18">
        <f>R3/10</f>
        <v>9</v>
      </c>
      <c r="T3" s="4">
        <v>92</v>
      </c>
      <c r="U3" s="21">
        <f>T3/10</f>
        <v>9.1999999999999993</v>
      </c>
      <c r="V3" s="59">
        <v>95</v>
      </c>
      <c r="W3" s="21">
        <f>V3/10</f>
        <v>9.5</v>
      </c>
      <c r="X3" s="4">
        <v>92</v>
      </c>
      <c r="Y3" s="17">
        <f>X3/10</f>
        <v>9.1999999999999993</v>
      </c>
      <c r="Z3" s="4">
        <v>92</v>
      </c>
      <c r="AA3" s="35">
        <f>Z3/10</f>
        <v>9.1999999999999993</v>
      </c>
      <c r="AB3" s="36">
        <v>94.44</v>
      </c>
      <c r="AC3" s="30"/>
      <c r="AD3" s="31"/>
      <c r="AE3" s="30"/>
      <c r="AF3" s="31"/>
      <c r="AG3" s="32"/>
      <c r="AH3" s="33"/>
    </row>
    <row r="4" spans="1:34" ht="48.75" customHeight="1" thickBot="1">
      <c r="A4" s="26" t="s">
        <v>32</v>
      </c>
      <c r="B4" s="2">
        <v>10</v>
      </c>
      <c r="C4" s="4">
        <v>10</v>
      </c>
      <c r="D4" s="4">
        <v>7</v>
      </c>
      <c r="E4" s="4">
        <v>5</v>
      </c>
      <c r="F4" s="7">
        <f t="shared" ref="F4:F8" si="2">SUM(B4:E4)</f>
        <v>32</v>
      </c>
      <c r="G4" s="4">
        <v>8</v>
      </c>
      <c r="H4" s="4">
        <v>8</v>
      </c>
      <c r="I4" s="4">
        <v>9</v>
      </c>
      <c r="J4" s="4">
        <v>8</v>
      </c>
      <c r="K4" s="4">
        <v>8</v>
      </c>
      <c r="L4" s="4">
        <v>8</v>
      </c>
      <c r="M4" s="4">
        <v>8</v>
      </c>
      <c r="N4" s="7">
        <f t="shared" ref="N4:N11" si="3">SUM(G4:M4)</f>
        <v>57</v>
      </c>
      <c r="O4" s="5">
        <f t="shared" si="1"/>
        <v>89</v>
      </c>
      <c r="P4" s="4">
        <v>91</v>
      </c>
      <c r="Q4" s="17">
        <f>P4/10</f>
        <v>9.1</v>
      </c>
      <c r="R4" s="4">
        <v>92</v>
      </c>
      <c r="S4" s="18">
        <f>R4/10</f>
        <v>9.1999999999999993</v>
      </c>
      <c r="T4" s="4">
        <v>93</v>
      </c>
      <c r="U4" s="21">
        <f>T4/10</f>
        <v>9.3000000000000007</v>
      </c>
      <c r="V4" s="4">
        <v>93</v>
      </c>
      <c r="W4" s="21">
        <f>V4/10</f>
        <v>9.3000000000000007</v>
      </c>
      <c r="X4" s="4">
        <v>93</v>
      </c>
      <c r="Y4" s="19">
        <f>X4/10</f>
        <v>9.3000000000000007</v>
      </c>
      <c r="Z4" s="9">
        <f t="shared" ref="Z4:Z67" si="4">(T4+V4+X4)/3/10</f>
        <v>9.3000000000000007</v>
      </c>
      <c r="AA4" s="14">
        <f t="shared" ref="AA4:AA67" si="5">SUM(P4,X4)/5/10+O4</f>
        <v>92.68</v>
      </c>
      <c r="AB4" s="24">
        <f>F4+N4+P4+R4+T4+V4+X4</f>
        <v>551</v>
      </c>
      <c r="AC4">
        <v>135.30000000000001</v>
      </c>
    </row>
    <row r="5" spans="1:34" ht="39" thickBot="1">
      <c r="A5" s="27" t="s">
        <v>33</v>
      </c>
      <c r="B5" s="2">
        <v>10</v>
      </c>
      <c r="C5" s="4">
        <v>10</v>
      </c>
      <c r="D5" s="4">
        <v>7</v>
      </c>
      <c r="E5" s="4">
        <v>5</v>
      </c>
      <c r="F5" s="7">
        <f t="shared" si="2"/>
        <v>32</v>
      </c>
      <c r="G5" s="4">
        <v>5</v>
      </c>
      <c r="H5" s="4">
        <v>7</v>
      </c>
      <c r="I5" s="4">
        <v>9</v>
      </c>
      <c r="J5" s="4">
        <v>8</v>
      </c>
      <c r="K5" s="4">
        <v>8</v>
      </c>
      <c r="L5" s="4">
        <v>8</v>
      </c>
      <c r="M5" s="4">
        <v>9</v>
      </c>
      <c r="N5" s="7">
        <f t="shared" si="3"/>
        <v>54</v>
      </c>
      <c r="O5" s="5">
        <f t="shared" si="1"/>
        <v>86</v>
      </c>
      <c r="P5" s="4">
        <v>91</v>
      </c>
      <c r="Q5" s="17">
        <f t="shared" ref="Q5:Q67" si="6">P5/10</f>
        <v>9.1</v>
      </c>
      <c r="R5" s="4">
        <v>90</v>
      </c>
      <c r="S5" s="18">
        <f t="shared" ref="S5:S67" si="7">R5/10</f>
        <v>9</v>
      </c>
      <c r="T5" s="4">
        <v>84</v>
      </c>
      <c r="U5" s="21">
        <f t="shared" ref="U5:U67" si="8">T5/10</f>
        <v>8.4</v>
      </c>
      <c r="V5" s="4">
        <v>84</v>
      </c>
      <c r="W5" s="21">
        <f t="shared" ref="W5:W67" si="9">V5/10</f>
        <v>8.4</v>
      </c>
      <c r="X5" s="4">
        <v>75</v>
      </c>
      <c r="Y5" s="19">
        <f t="shared" ref="Y5:Y67" si="10">X5/10</f>
        <v>7.5</v>
      </c>
      <c r="Z5" s="9">
        <f t="shared" si="4"/>
        <v>8.1</v>
      </c>
      <c r="AA5" s="14">
        <f t="shared" si="5"/>
        <v>89.32</v>
      </c>
      <c r="AB5" s="24">
        <f t="shared" ref="AB5:AB67" si="11">F5+N5+P5+R5+T5+V5+X5</f>
        <v>510</v>
      </c>
      <c r="AC5">
        <v>128.4</v>
      </c>
    </row>
    <row r="6" spans="1:34" ht="39" thickBot="1">
      <c r="A6" s="27" t="s">
        <v>34</v>
      </c>
      <c r="B6" s="2">
        <v>10</v>
      </c>
      <c r="C6" s="4">
        <v>10</v>
      </c>
      <c r="D6" s="4">
        <v>7</v>
      </c>
      <c r="E6" s="4">
        <v>5</v>
      </c>
      <c r="F6" s="7">
        <f t="shared" si="2"/>
        <v>32</v>
      </c>
      <c r="G6" s="4">
        <v>8</v>
      </c>
      <c r="H6" s="4">
        <v>10</v>
      </c>
      <c r="I6" s="4">
        <v>10</v>
      </c>
      <c r="J6" s="4">
        <v>10</v>
      </c>
      <c r="K6" s="4">
        <v>8</v>
      </c>
      <c r="L6" s="4">
        <v>8</v>
      </c>
      <c r="M6" s="4">
        <v>8</v>
      </c>
      <c r="N6" s="7">
        <f t="shared" si="3"/>
        <v>62</v>
      </c>
      <c r="O6" s="5">
        <f t="shared" si="1"/>
        <v>94</v>
      </c>
      <c r="P6" s="4">
        <v>92</v>
      </c>
      <c r="Q6" s="17">
        <f t="shared" si="6"/>
        <v>9.1999999999999993</v>
      </c>
      <c r="R6" s="4">
        <v>98</v>
      </c>
      <c r="S6" s="18">
        <f t="shared" si="7"/>
        <v>9.8000000000000007</v>
      </c>
      <c r="T6" s="4">
        <v>92</v>
      </c>
      <c r="U6" s="21">
        <f t="shared" si="8"/>
        <v>9.1999999999999993</v>
      </c>
      <c r="V6" s="4">
        <v>95</v>
      </c>
      <c r="W6" s="21">
        <f t="shared" si="9"/>
        <v>9.5</v>
      </c>
      <c r="X6" s="4">
        <v>100</v>
      </c>
      <c r="Y6" s="19">
        <f t="shared" si="10"/>
        <v>10</v>
      </c>
      <c r="Z6" s="9">
        <f t="shared" si="4"/>
        <v>9.5666666666666664</v>
      </c>
      <c r="AA6" s="14">
        <f t="shared" si="5"/>
        <v>97.84</v>
      </c>
      <c r="AB6" s="24">
        <f t="shared" si="11"/>
        <v>571</v>
      </c>
      <c r="AC6">
        <v>141.69999999999999</v>
      </c>
    </row>
    <row r="7" spans="1:34" ht="26.25" thickBot="1">
      <c r="A7" s="27" t="s">
        <v>35</v>
      </c>
      <c r="B7" s="2">
        <v>10</v>
      </c>
      <c r="C7" s="4">
        <v>10</v>
      </c>
      <c r="D7" s="4">
        <v>7</v>
      </c>
      <c r="E7" s="4">
        <v>5</v>
      </c>
      <c r="F7" s="7">
        <f t="shared" si="2"/>
        <v>32</v>
      </c>
      <c r="G7" s="4">
        <v>8</v>
      </c>
      <c r="H7" s="4">
        <v>10</v>
      </c>
      <c r="I7" s="4">
        <v>10</v>
      </c>
      <c r="J7" s="4">
        <v>10</v>
      </c>
      <c r="K7" s="4">
        <v>9</v>
      </c>
      <c r="L7" s="4">
        <v>9</v>
      </c>
      <c r="M7" s="4">
        <v>9</v>
      </c>
      <c r="N7" s="7">
        <f t="shared" si="3"/>
        <v>65</v>
      </c>
      <c r="O7" s="5">
        <f t="shared" si="1"/>
        <v>97</v>
      </c>
      <c r="P7" s="4">
        <v>91</v>
      </c>
      <c r="Q7" s="17">
        <f t="shared" si="6"/>
        <v>9.1</v>
      </c>
      <c r="R7" s="4">
        <v>96</v>
      </c>
      <c r="S7" s="18">
        <f t="shared" si="7"/>
        <v>9.6</v>
      </c>
      <c r="T7" s="4">
        <v>95</v>
      </c>
      <c r="U7" s="21">
        <f t="shared" si="8"/>
        <v>9.5</v>
      </c>
      <c r="V7" s="4">
        <v>97</v>
      </c>
      <c r="W7" s="21">
        <f t="shared" si="9"/>
        <v>9.6999999999999993</v>
      </c>
      <c r="X7" s="4">
        <v>100</v>
      </c>
      <c r="Y7" s="19">
        <f t="shared" si="10"/>
        <v>10</v>
      </c>
      <c r="Z7" s="9">
        <f t="shared" si="4"/>
        <v>9.7333333333333325</v>
      </c>
      <c r="AA7" s="14">
        <f t="shared" si="5"/>
        <v>100.82</v>
      </c>
      <c r="AB7" s="24">
        <f t="shared" si="11"/>
        <v>576</v>
      </c>
      <c r="AC7">
        <v>145</v>
      </c>
    </row>
    <row r="8" spans="1:34" ht="15.75" thickBot="1">
      <c r="A8" s="27" t="s">
        <v>36</v>
      </c>
      <c r="B8" s="2">
        <v>10</v>
      </c>
      <c r="C8" s="4">
        <v>10</v>
      </c>
      <c r="D8" s="4">
        <v>7</v>
      </c>
      <c r="E8" s="4">
        <v>5</v>
      </c>
      <c r="F8" s="7">
        <f t="shared" si="2"/>
        <v>32</v>
      </c>
      <c r="G8" s="4">
        <v>8</v>
      </c>
      <c r="H8" s="4">
        <v>10</v>
      </c>
      <c r="I8" s="4">
        <v>10</v>
      </c>
      <c r="J8" s="4">
        <v>10</v>
      </c>
      <c r="K8" s="4">
        <v>8</v>
      </c>
      <c r="L8" s="4">
        <v>9</v>
      </c>
      <c r="M8" s="4">
        <v>8</v>
      </c>
      <c r="N8" s="7">
        <f t="shared" si="3"/>
        <v>63</v>
      </c>
      <c r="O8" s="5">
        <f t="shared" si="1"/>
        <v>95</v>
      </c>
      <c r="P8" s="4">
        <v>92</v>
      </c>
      <c r="Q8" s="17">
        <f t="shared" si="6"/>
        <v>9.1999999999999993</v>
      </c>
      <c r="R8" s="4">
        <v>98</v>
      </c>
      <c r="S8" s="18">
        <f t="shared" si="7"/>
        <v>9.8000000000000007</v>
      </c>
      <c r="T8" s="4">
        <v>96</v>
      </c>
      <c r="U8" s="21">
        <f t="shared" si="8"/>
        <v>9.6</v>
      </c>
      <c r="V8" s="4">
        <v>99</v>
      </c>
      <c r="W8" s="21">
        <f t="shared" si="9"/>
        <v>9.9</v>
      </c>
      <c r="X8" s="4">
        <v>98</v>
      </c>
      <c r="Y8" s="19">
        <f t="shared" si="10"/>
        <v>9.8000000000000007</v>
      </c>
      <c r="Z8" s="9">
        <f t="shared" si="4"/>
        <v>9.7666666666666675</v>
      </c>
      <c r="AA8" s="14">
        <f t="shared" si="5"/>
        <v>98.8</v>
      </c>
      <c r="AB8" s="24">
        <f t="shared" si="11"/>
        <v>578</v>
      </c>
      <c r="AC8">
        <v>143.30000000000001</v>
      </c>
    </row>
    <row r="9" spans="1:34" ht="29.25" customHeight="1" thickBot="1">
      <c r="A9" s="27" t="s">
        <v>37</v>
      </c>
      <c r="B9" s="2">
        <v>10</v>
      </c>
      <c r="C9" s="4">
        <v>10</v>
      </c>
      <c r="D9" s="4">
        <v>8</v>
      </c>
      <c r="E9" s="4">
        <v>5</v>
      </c>
      <c r="F9" s="7">
        <f>SUM(B9:E9)</f>
        <v>33</v>
      </c>
      <c r="G9" s="4">
        <v>8</v>
      </c>
      <c r="H9" s="4">
        <v>10</v>
      </c>
      <c r="I9" s="4">
        <v>10</v>
      </c>
      <c r="J9" s="4">
        <v>10</v>
      </c>
      <c r="K9" s="4">
        <v>9</v>
      </c>
      <c r="L9" s="4">
        <v>8</v>
      </c>
      <c r="M9" s="4">
        <v>9</v>
      </c>
      <c r="N9" s="7">
        <f t="shared" si="3"/>
        <v>64</v>
      </c>
      <c r="O9" s="5">
        <f t="shared" si="1"/>
        <v>97</v>
      </c>
      <c r="P9" s="4">
        <v>96</v>
      </c>
      <c r="Q9" s="17">
        <f t="shared" si="6"/>
        <v>9.6</v>
      </c>
      <c r="R9" s="4">
        <v>99</v>
      </c>
      <c r="S9" s="18">
        <f t="shared" si="7"/>
        <v>9.9</v>
      </c>
      <c r="T9" s="4">
        <v>100</v>
      </c>
      <c r="U9" s="21">
        <f t="shared" si="8"/>
        <v>10</v>
      </c>
      <c r="V9" s="4">
        <v>98</v>
      </c>
      <c r="W9" s="21">
        <f t="shared" si="9"/>
        <v>9.8000000000000007</v>
      </c>
      <c r="X9" s="4">
        <v>100</v>
      </c>
      <c r="Y9" s="19">
        <f t="shared" si="10"/>
        <v>10</v>
      </c>
      <c r="Z9" s="9">
        <f t="shared" si="4"/>
        <v>9.9333333333333336</v>
      </c>
      <c r="AA9" s="14">
        <f t="shared" si="5"/>
        <v>100.92</v>
      </c>
      <c r="AB9" s="24">
        <f t="shared" si="11"/>
        <v>590</v>
      </c>
      <c r="AC9">
        <v>146.30000000000001</v>
      </c>
    </row>
    <row r="10" spans="1:34" ht="39" thickBot="1">
      <c r="A10" s="28" t="s">
        <v>38</v>
      </c>
      <c r="B10" s="2">
        <v>10</v>
      </c>
      <c r="C10" s="4">
        <v>10</v>
      </c>
      <c r="D10" s="4">
        <v>7</v>
      </c>
      <c r="E10" s="4">
        <v>5</v>
      </c>
      <c r="F10" s="7">
        <f>SUM(B10:E10)</f>
        <v>32</v>
      </c>
      <c r="G10" s="4">
        <v>8</v>
      </c>
      <c r="H10" s="4">
        <v>10</v>
      </c>
      <c r="I10" s="4">
        <v>10</v>
      </c>
      <c r="J10" s="4">
        <v>10</v>
      </c>
      <c r="K10" s="4">
        <v>8</v>
      </c>
      <c r="L10" s="4">
        <v>8</v>
      </c>
      <c r="M10" s="4">
        <v>8</v>
      </c>
      <c r="N10" s="7">
        <f t="shared" si="3"/>
        <v>62</v>
      </c>
      <c r="O10" s="5">
        <f t="shared" si="1"/>
        <v>94</v>
      </c>
      <c r="P10" s="4">
        <v>91</v>
      </c>
      <c r="Q10" s="17">
        <f t="shared" si="6"/>
        <v>9.1</v>
      </c>
      <c r="R10" s="4">
        <v>97</v>
      </c>
      <c r="S10" s="18">
        <f t="shared" si="7"/>
        <v>9.6999999999999993</v>
      </c>
      <c r="T10" s="4">
        <v>91</v>
      </c>
      <c r="U10" s="21">
        <f t="shared" si="8"/>
        <v>9.1</v>
      </c>
      <c r="V10" s="4">
        <v>92</v>
      </c>
      <c r="W10" s="21">
        <f t="shared" si="9"/>
        <v>9.1999999999999993</v>
      </c>
      <c r="X10" s="11">
        <v>98</v>
      </c>
      <c r="Y10" s="19">
        <f t="shared" si="10"/>
        <v>9.8000000000000007</v>
      </c>
      <c r="Z10" s="9">
        <f t="shared" si="4"/>
        <v>9.3666666666666671</v>
      </c>
      <c r="AA10" s="14">
        <f t="shared" si="5"/>
        <v>97.78</v>
      </c>
      <c r="AB10" s="24">
        <f t="shared" si="11"/>
        <v>563</v>
      </c>
      <c r="AC10">
        <v>140.9</v>
      </c>
    </row>
    <row r="11" spans="1:34" ht="22.5" customHeight="1">
      <c r="A11" s="62" t="s">
        <v>39</v>
      </c>
      <c r="B11" s="52">
        <v>10</v>
      </c>
      <c r="C11" s="40">
        <v>10</v>
      </c>
      <c r="D11" s="40">
        <v>7</v>
      </c>
      <c r="E11" s="40">
        <v>5</v>
      </c>
      <c r="F11" s="53">
        <f>SUM(B11:E11)</f>
        <v>32</v>
      </c>
      <c r="G11" s="40">
        <v>7</v>
      </c>
      <c r="H11" s="40">
        <v>9</v>
      </c>
      <c r="I11" s="40">
        <v>10</v>
      </c>
      <c r="J11" s="40">
        <v>10</v>
      </c>
      <c r="K11" s="40">
        <v>8</v>
      </c>
      <c r="L11" s="40">
        <v>9</v>
      </c>
      <c r="M11" s="40">
        <v>9</v>
      </c>
      <c r="N11" s="53">
        <f t="shared" si="3"/>
        <v>62</v>
      </c>
      <c r="O11" s="54">
        <f>F11+N11</f>
        <v>94</v>
      </c>
      <c r="P11" s="40">
        <v>98</v>
      </c>
      <c r="Q11" s="37">
        <f t="shared" si="6"/>
        <v>9.8000000000000007</v>
      </c>
      <c r="R11" s="40">
        <v>98</v>
      </c>
      <c r="S11" s="58">
        <f t="shared" si="7"/>
        <v>9.8000000000000007</v>
      </c>
      <c r="T11" s="40">
        <v>92</v>
      </c>
      <c r="U11" s="42">
        <f t="shared" si="8"/>
        <v>9.1999999999999993</v>
      </c>
      <c r="V11" s="40">
        <v>99</v>
      </c>
      <c r="W11" s="42">
        <f t="shared" si="9"/>
        <v>9.9</v>
      </c>
      <c r="X11" s="40">
        <v>100</v>
      </c>
      <c r="Y11" s="43">
        <f t="shared" si="10"/>
        <v>10</v>
      </c>
      <c r="Z11" s="44">
        <f t="shared" si="4"/>
        <v>9.6999999999999993</v>
      </c>
      <c r="AA11" s="45">
        <f t="shared" si="5"/>
        <v>97.96</v>
      </c>
      <c r="AB11" s="46">
        <f t="shared" si="11"/>
        <v>581</v>
      </c>
      <c r="AC11">
        <v>142.69999999999999</v>
      </c>
    </row>
    <row r="12" spans="1:34" ht="15.75" thickBot="1">
      <c r="A12" s="63"/>
      <c r="B12" s="55"/>
      <c r="C12" s="39"/>
      <c r="D12" s="39"/>
      <c r="E12" s="39"/>
      <c r="F12" s="56"/>
      <c r="G12" s="39"/>
      <c r="H12" s="39"/>
      <c r="I12" s="39"/>
      <c r="J12" s="39"/>
      <c r="K12" s="39"/>
      <c r="L12" s="39"/>
      <c r="M12" s="39"/>
      <c r="N12" s="56"/>
      <c r="O12" s="57"/>
      <c r="P12" s="39"/>
      <c r="Q12" s="38"/>
      <c r="R12" s="39"/>
      <c r="S12" s="41"/>
      <c r="T12" s="39"/>
      <c r="U12" s="47"/>
      <c r="V12" s="39"/>
      <c r="W12" s="47"/>
      <c r="X12" s="39"/>
      <c r="Y12" s="48"/>
      <c r="Z12" s="49"/>
      <c r="AA12" s="50"/>
      <c r="AB12" s="51"/>
    </row>
    <row r="13" spans="1:34" ht="52.5" thickBot="1">
      <c r="A13" s="29" t="s">
        <v>40</v>
      </c>
      <c r="B13" s="55">
        <v>9</v>
      </c>
      <c r="C13" s="39">
        <v>8</v>
      </c>
      <c r="D13" s="39">
        <v>7</v>
      </c>
      <c r="E13" s="39">
        <v>5</v>
      </c>
      <c r="F13" s="56">
        <f t="shared" ref="F13:F44" si="12">SUM(B13:E13)</f>
        <v>29</v>
      </c>
      <c r="G13" s="39">
        <v>10</v>
      </c>
      <c r="H13" s="39">
        <v>10</v>
      </c>
      <c r="I13" s="39">
        <v>9</v>
      </c>
      <c r="J13" s="39">
        <v>9</v>
      </c>
      <c r="K13" s="39">
        <v>8</v>
      </c>
      <c r="L13" s="39">
        <v>8</v>
      </c>
      <c r="M13" s="39">
        <v>8</v>
      </c>
      <c r="N13" s="56">
        <f t="shared" ref="N13:N44" si="13">SUM(G13:M13)</f>
        <v>62</v>
      </c>
      <c r="O13" s="57">
        <f t="shared" si="1"/>
        <v>91</v>
      </c>
      <c r="P13" s="39">
        <v>95</v>
      </c>
      <c r="Q13" s="38">
        <f t="shared" si="6"/>
        <v>9.5</v>
      </c>
      <c r="R13" s="39">
        <v>98</v>
      </c>
      <c r="S13" s="41">
        <f t="shared" si="7"/>
        <v>9.8000000000000007</v>
      </c>
      <c r="T13" s="39">
        <v>96</v>
      </c>
      <c r="U13" s="47">
        <f t="shared" si="8"/>
        <v>9.6</v>
      </c>
      <c r="V13" s="39">
        <v>95</v>
      </c>
      <c r="W13" s="47">
        <f t="shared" si="9"/>
        <v>9.5</v>
      </c>
      <c r="X13" s="39">
        <v>95</v>
      </c>
      <c r="Y13" s="48">
        <f t="shared" si="10"/>
        <v>9.5</v>
      </c>
      <c r="Z13" s="49">
        <f t="shared" si="4"/>
        <v>9.5333333333333332</v>
      </c>
      <c r="AA13" s="50">
        <f t="shared" si="5"/>
        <v>94.8</v>
      </c>
      <c r="AB13" s="51">
        <f t="shared" si="11"/>
        <v>570</v>
      </c>
    </row>
    <row r="14" spans="1:34" ht="52.5" thickBot="1">
      <c r="A14" s="29" t="s">
        <v>41</v>
      </c>
      <c r="B14" s="2">
        <v>10</v>
      </c>
      <c r="C14" s="4">
        <v>8</v>
      </c>
      <c r="D14" s="4">
        <v>8</v>
      </c>
      <c r="E14" s="4">
        <v>5</v>
      </c>
      <c r="F14" s="7">
        <f t="shared" si="12"/>
        <v>31</v>
      </c>
      <c r="G14" s="4">
        <v>6</v>
      </c>
      <c r="H14" s="4">
        <v>10</v>
      </c>
      <c r="I14" s="4">
        <v>10</v>
      </c>
      <c r="J14" s="4">
        <v>10</v>
      </c>
      <c r="K14" s="4">
        <v>9</v>
      </c>
      <c r="L14" s="4">
        <v>9</v>
      </c>
      <c r="M14" s="4">
        <v>9</v>
      </c>
      <c r="N14" s="7">
        <f t="shared" si="13"/>
        <v>63</v>
      </c>
      <c r="O14" s="5">
        <f t="shared" si="1"/>
        <v>94</v>
      </c>
      <c r="P14" s="4">
        <v>96</v>
      </c>
      <c r="Q14" s="17">
        <f t="shared" si="6"/>
        <v>9.6</v>
      </c>
      <c r="R14" s="4">
        <v>95</v>
      </c>
      <c r="S14" s="18">
        <f t="shared" si="7"/>
        <v>9.5</v>
      </c>
      <c r="T14" s="4">
        <v>97</v>
      </c>
      <c r="U14" s="21">
        <f t="shared" si="8"/>
        <v>9.6999999999999993</v>
      </c>
      <c r="V14" s="4">
        <v>96</v>
      </c>
      <c r="W14" s="21">
        <f t="shared" si="9"/>
        <v>9.6</v>
      </c>
      <c r="X14" s="4">
        <v>95</v>
      </c>
      <c r="Y14" s="19">
        <f t="shared" si="10"/>
        <v>9.5</v>
      </c>
      <c r="Z14" s="9">
        <f t="shared" si="4"/>
        <v>9.6</v>
      </c>
      <c r="AA14" s="14">
        <f t="shared" si="5"/>
        <v>97.82</v>
      </c>
      <c r="AB14" s="24">
        <f t="shared" si="11"/>
        <v>573</v>
      </c>
      <c r="AC14">
        <v>141.9</v>
      </c>
    </row>
    <row r="15" spans="1:34" ht="52.5" thickBot="1">
      <c r="A15" s="29" t="s">
        <v>42</v>
      </c>
      <c r="B15" s="2">
        <v>9</v>
      </c>
      <c r="C15" s="4">
        <v>6</v>
      </c>
      <c r="D15" s="4">
        <v>8</v>
      </c>
      <c r="E15" s="4">
        <v>5</v>
      </c>
      <c r="F15" s="7">
        <f t="shared" si="12"/>
        <v>28</v>
      </c>
      <c r="G15" s="4">
        <v>7</v>
      </c>
      <c r="H15" s="4">
        <v>10</v>
      </c>
      <c r="I15" s="4">
        <v>10</v>
      </c>
      <c r="J15" s="4">
        <v>10</v>
      </c>
      <c r="K15" s="4">
        <v>9</v>
      </c>
      <c r="L15" s="4">
        <v>9</v>
      </c>
      <c r="M15" s="4">
        <v>9</v>
      </c>
      <c r="N15" s="7">
        <f t="shared" si="13"/>
        <v>64</v>
      </c>
      <c r="O15" s="5">
        <f t="shared" si="1"/>
        <v>92</v>
      </c>
      <c r="P15" s="4">
        <v>91</v>
      </c>
      <c r="Q15" s="17">
        <f t="shared" si="6"/>
        <v>9.1</v>
      </c>
      <c r="R15" s="4">
        <v>100</v>
      </c>
      <c r="S15" s="18">
        <f t="shared" si="7"/>
        <v>10</v>
      </c>
      <c r="T15" s="4">
        <v>98</v>
      </c>
      <c r="U15" s="21">
        <f t="shared" si="8"/>
        <v>9.8000000000000007</v>
      </c>
      <c r="V15" s="4">
        <v>99</v>
      </c>
      <c r="W15" s="21">
        <f t="shared" si="9"/>
        <v>9.9</v>
      </c>
      <c r="X15" s="4">
        <v>98</v>
      </c>
      <c r="Y15" s="19">
        <f t="shared" si="10"/>
        <v>9.8000000000000007</v>
      </c>
      <c r="Z15" s="9">
        <f t="shared" si="4"/>
        <v>9.8333333333333321</v>
      </c>
      <c r="AA15" s="14">
        <f t="shared" si="5"/>
        <v>95.78</v>
      </c>
      <c r="AB15" s="24">
        <f t="shared" si="11"/>
        <v>578</v>
      </c>
      <c r="AC15">
        <v>140.6</v>
      </c>
    </row>
    <row r="16" spans="1:34" ht="39.75" thickBot="1">
      <c r="A16" s="29" t="s">
        <v>43</v>
      </c>
      <c r="B16" s="3">
        <v>10</v>
      </c>
      <c r="C16" s="4">
        <v>10</v>
      </c>
      <c r="D16" s="4">
        <v>8</v>
      </c>
      <c r="E16" s="4">
        <v>5</v>
      </c>
      <c r="F16" s="7">
        <f t="shared" si="12"/>
        <v>33</v>
      </c>
      <c r="G16" s="4">
        <v>7</v>
      </c>
      <c r="H16" s="4">
        <v>10</v>
      </c>
      <c r="I16" s="4">
        <v>10</v>
      </c>
      <c r="J16" s="4">
        <v>10</v>
      </c>
      <c r="K16" s="4">
        <v>8</v>
      </c>
      <c r="L16" s="4">
        <v>8</v>
      </c>
      <c r="M16" s="4">
        <v>8</v>
      </c>
      <c r="N16" s="7">
        <f t="shared" si="13"/>
        <v>61</v>
      </c>
      <c r="O16" s="5">
        <f t="shared" si="1"/>
        <v>94</v>
      </c>
      <c r="P16" s="4">
        <v>100</v>
      </c>
      <c r="Q16" s="17">
        <f t="shared" si="6"/>
        <v>10</v>
      </c>
      <c r="R16" s="4">
        <v>100</v>
      </c>
      <c r="S16" s="18">
        <f t="shared" si="7"/>
        <v>10</v>
      </c>
      <c r="T16" s="4">
        <v>98</v>
      </c>
      <c r="U16" s="21">
        <f t="shared" si="8"/>
        <v>9.8000000000000007</v>
      </c>
      <c r="V16" s="4">
        <v>95</v>
      </c>
      <c r="W16" s="21">
        <f t="shared" si="9"/>
        <v>9.5</v>
      </c>
      <c r="X16" s="4">
        <v>100</v>
      </c>
      <c r="Y16" s="19">
        <f t="shared" si="10"/>
        <v>10</v>
      </c>
      <c r="Z16" s="9">
        <f t="shared" si="4"/>
        <v>9.7666666666666675</v>
      </c>
      <c r="AA16" s="14">
        <f t="shared" si="5"/>
        <v>98</v>
      </c>
      <c r="AB16" s="24">
        <f t="shared" si="11"/>
        <v>587</v>
      </c>
      <c r="AC16">
        <v>143.30000000000001</v>
      </c>
    </row>
    <row r="17" spans="1:29" ht="27" thickBot="1">
      <c r="A17" s="29" t="s">
        <v>44</v>
      </c>
      <c r="B17" s="2">
        <v>10</v>
      </c>
      <c r="C17" s="4">
        <v>10</v>
      </c>
      <c r="D17" s="4">
        <v>8</v>
      </c>
      <c r="E17" s="4">
        <v>5</v>
      </c>
      <c r="F17" s="7">
        <f t="shared" si="12"/>
        <v>33</v>
      </c>
      <c r="G17" s="4">
        <v>10</v>
      </c>
      <c r="H17" s="4">
        <v>10</v>
      </c>
      <c r="I17" s="4">
        <v>10</v>
      </c>
      <c r="J17" s="4">
        <v>10</v>
      </c>
      <c r="K17" s="4">
        <v>9</v>
      </c>
      <c r="L17" s="4">
        <v>8</v>
      </c>
      <c r="M17" s="4">
        <v>9</v>
      </c>
      <c r="N17" s="7">
        <f t="shared" si="13"/>
        <v>66</v>
      </c>
      <c r="O17" s="5">
        <f t="shared" si="1"/>
        <v>99</v>
      </c>
      <c r="P17" s="4">
        <v>100</v>
      </c>
      <c r="Q17" s="17">
        <f t="shared" si="6"/>
        <v>10</v>
      </c>
      <c r="R17" s="4">
        <v>100</v>
      </c>
      <c r="S17" s="18">
        <f t="shared" si="7"/>
        <v>10</v>
      </c>
      <c r="T17" s="4">
        <v>97</v>
      </c>
      <c r="U17" s="21">
        <f t="shared" si="8"/>
        <v>9.6999999999999993</v>
      </c>
      <c r="V17" s="4">
        <v>97</v>
      </c>
      <c r="W17" s="21">
        <f t="shared" si="9"/>
        <v>9.6999999999999993</v>
      </c>
      <c r="X17" s="4">
        <v>100</v>
      </c>
      <c r="Y17" s="19">
        <f t="shared" si="10"/>
        <v>10</v>
      </c>
      <c r="Z17" s="9">
        <f t="shared" si="4"/>
        <v>9.8000000000000007</v>
      </c>
      <c r="AA17" s="14">
        <f t="shared" si="5"/>
        <v>103</v>
      </c>
      <c r="AB17" s="24">
        <f t="shared" si="11"/>
        <v>593</v>
      </c>
      <c r="AC17">
        <v>148.4</v>
      </c>
    </row>
    <row r="18" spans="1:29" ht="52.5" thickBot="1">
      <c r="A18" s="29" t="s">
        <v>45</v>
      </c>
      <c r="B18" s="2">
        <v>9</v>
      </c>
      <c r="C18" s="4">
        <v>7</v>
      </c>
      <c r="D18" s="4">
        <v>8</v>
      </c>
      <c r="E18" s="4">
        <v>5</v>
      </c>
      <c r="F18" s="7">
        <f t="shared" si="12"/>
        <v>29</v>
      </c>
      <c r="G18" s="4">
        <v>4</v>
      </c>
      <c r="H18" s="4">
        <v>9</v>
      </c>
      <c r="I18" s="4">
        <v>9</v>
      </c>
      <c r="J18" s="4">
        <v>9</v>
      </c>
      <c r="K18" s="4">
        <v>8</v>
      </c>
      <c r="L18" s="4">
        <v>9</v>
      </c>
      <c r="M18" s="4">
        <v>8</v>
      </c>
      <c r="N18" s="7">
        <f t="shared" si="13"/>
        <v>56</v>
      </c>
      <c r="O18" s="5">
        <f t="shared" si="1"/>
        <v>85</v>
      </c>
      <c r="P18" s="4">
        <v>95</v>
      </c>
      <c r="Q18" s="17">
        <f t="shared" si="6"/>
        <v>9.5</v>
      </c>
      <c r="R18" s="4">
        <v>89</v>
      </c>
      <c r="S18" s="18">
        <f t="shared" si="7"/>
        <v>8.9</v>
      </c>
      <c r="T18" s="4">
        <v>91</v>
      </c>
      <c r="U18" s="21">
        <f t="shared" si="8"/>
        <v>9.1</v>
      </c>
      <c r="V18" s="4">
        <v>95</v>
      </c>
      <c r="W18" s="21">
        <f t="shared" si="9"/>
        <v>9.5</v>
      </c>
      <c r="X18" s="4">
        <v>100</v>
      </c>
      <c r="Y18" s="19">
        <f t="shared" si="10"/>
        <v>10</v>
      </c>
      <c r="Z18" s="9">
        <f t="shared" si="4"/>
        <v>9.5333333333333332</v>
      </c>
      <c r="AA18" s="14">
        <f t="shared" si="5"/>
        <v>88.9</v>
      </c>
      <c r="AB18" s="24">
        <f t="shared" si="11"/>
        <v>555</v>
      </c>
      <c r="AC18">
        <v>132</v>
      </c>
    </row>
    <row r="19" spans="1:29" ht="39.75" thickBot="1">
      <c r="A19" s="29" t="s">
        <v>46</v>
      </c>
      <c r="B19" s="2">
        <v>9</v>
      </c>
      <c r="C19" s="4">
        <v>8</v>
      </c>
      <c r="D19" s="4">
        <v>7</v>
      </c>
      <c r="E19" s="4">
        <v>5</v>
      </c>
      <c r="F19" s="7">
        <f t="shared" si="12"/>
        <v>29</v>
      </c>
      <c r="G19" s="4">
        <v>8</v>
      </c>
      <c r="H19" s="4">
        <v>8</v>
      </c>
      <c r="I19" s="4">
        <v>8</v>
      </c>
      <c r="J19" s="4">
        <v>6</v>
      </c>
      <c r="K19" s="4">
        <v>7</v>
      </c>
      <c r="L19" s="4">
        <v>8</v>
      </c>
      <c r="M19" s="4">
        <v>8</v>
      </c>
      <c r="N19" s="7">
        <f t="shared" si="13"/>
        <v>53</v>
      </c>
      <c r="O19" s="5">
        <f t="shared" si="1"/>
        <v>82</v>
      </c>
      <c r="P19" s="4">
        <v>93</v>
      </c>
      <c r="Q19" s="17">
        <f t="shared" si="6"/>
        <v>9.3000000000000007</v>
      </c>
      <c r="R19" s="4">
        <v>92</v>
      </c>
      <c r="S19" s="18">
        <f t="shared" si="7"/>
        <v>9.1999999999999993</v>
      </c>
      <c r="T19" s="4">
        <v>93</v>
      </c>
      <c r="U19" s="21">
        <f t="shared" si="8"/>
        <v>9.3000000000000007</v>
      </c>
      <c r="V19" s="4">
        <v>98</v>
      </c>
      <c r="W19" s="21">
        <f t="shared" si="9"/>
        <v>9.8000000000000007</v>
      </c>
      <c r="X19" s="4">
        <v>97</v>
      </c>
      <c r="Y19" s="19">
        <f t="shared" si="10"/>
        <v>9.6999999999999993</v>
      </c>
      <c r="Z19" s="9">
        <f t="shared" si="4"/>
        <v>9.6</v>
      </c>
      <c r="AA19" s="14">
        <f t="shared" si="5"/>
        <v>85.8</v>
      </c>
      <c r="AB19" s="24">
        <f t="shared" si="11"/>
        <v>555</v>
      </c>
      <c r="AC19">
        <v>128.4</v>
      </c>
    </row>
    <row r="20" spans="1:29" ht="39.75" thickBot="1">
      <c r="A20" s="29" t="s">
        <v>47</v>
      </c>
      <c r="B20" s="2">
        <v>9</v>
      </c>
      <c r="C20" s="4">
        <v>10</v>
      </c>
      <c r="D20" s="4">
        <v>7</v>
      </c>
      <c r="E20" s="4">
        <v>5</v>
      </c>
      <c r="F20" s="7">
        <f t="shared" si="12"/>
        <v>31</v>
      </c>
      <c r="G20" s="59">
        <v>5</v>
      </c>
      <c r="H20" s="4">
        <v>10</v>
      </c>
      <c r="I20" s="4">
        <v>10</v>
      </c>
      <c r="J20" s="4">
        <v>8</v>
      </c>
      <c r="K20" s="4">
        <v>9</v>
      </c>
      <c r="L20" s="4">
        <v>9</v>
      </c>
      <c r="M20" s="4">
        <v>8</v>
      </c>
      <c r="N20" s="7">
        <f t="shared" si="13"/>
        <v>59</v>
      </c>
      <c r="O20" s="5">
        <f>G20+N20</f>
        <v>64</v>
      </c>
      <c r="P20" s="4">
        <v>90</v>
      </c>
      <c r="Q20" s="17">
        <f t="shared" si="6"/>
        <v>9</v>
      </c>
      <c r="R20" s="4">
        <v>85</v>
      </c>
      <c r="S20" s="18">
        <f t="shared" si="7"/>
        <v>8.5</v>
      </c>
      <c r="T20" s="4">
        <v>92</v>
      </c>
      <c r="U20" s="21">
        <f t="shared" si="8"/>
        <v>9.1999999999999993</v>
      </c>
      <c r="V20" s="4">
        <v>91</v>
      </c>
      <c r="W20" s="21">
        <f t="shared" si="9"/>
        <v>9.1</v>
      </c>
      <c r="X20" s="4">
        <v>80</v>
      </c>
      <c r="Y20" s="19">
        <f t="shared" si="10"/>
        <v>8</v>
      </c>
      <c r="Z20" s="9">
        <f t="shared" si="4"/>
        <v>8.7666666666666675</v>
      </c>
      <c r="AA20" s="14">
        <f t="shared" si="5"/>
        <v>67.400000000000006</v>
      </c>
      <c r="AB20" s="24">
        <f>G20+N20+P20+R20+T20+V20+X20</f>
        <v>502</v>
      </c>
      <c r="AC20">
        <v>133.9</v>
      </c>
    </row>
    <row r="21" spans="1:29" ht="52.5" thickBot="1">
      <c r="A21" s="29" t="s">
        <v>48</v>
      </c>
      <c r="B21" s="2">
        <v>8</v>
      </c>
      <c r="C21" s="4">
        <v>10</v>
      </c>
      <c r="D21" s="4">
        <v>7</v>
      </c>
      <c r="E21" s="4">
        <v>5</v>
      </c>
      <c r="F21" s="7">
        <f t="shared" si="12"/>
        <v>30</v>
      </c>
      <c r="G21" s="4">
        <v>5</v>
      </c>
      <c r="H21" s="4">
        <v>8</v>
      </c>
      <c r="I21" s="4">
        <v>8</v>
      </c>
      <c r="J21" s="4">
        <v>8</v>
      </c>
      <c r="K21" s="4">
        <v>8</v>
      </c>
      <c r="L21" s="4">
        <v>9</v>
      </c>
      <c r="M21" s="4">
        <v>8</v>
      </c>
      <c r="N21" s="7">
        <f t="shared" si="13"/>
        <v>54</v>
      </c>
      <c r="O21" s="5">
        <f t="shared" si="1"/>
        <v>84</v>
      </c>
      <c r="P21" s="4">
        <v>91</v>
      </c>
      <c r="Q21" s="17">
        <f t="shared" si="6"/>
        <v>9.1</v>
      </c>
      <c r="R21" s="4">
        <v>92</v>
      </c>
      <c r="S21" s="18">
        <f t="shared" si="7"/>
        <v>9.1999999999999993</v>
      </c>
      <c r="T21" s="4">
        <v>89</v>
      </c>
      <c r="U21" s="21">
        <f t="shared" si="8"/>
        <v>8.9</v>
      </c>
      <c r="V21" s="4">
        <v>93</v>
      </c>
      <c r="W21" s="21">
        <f t="shared" si="9"/>
        <v>9.3000000000000007</v>
      </c>
      <c r="X21" s="4">
        <v>80</v>
      </c>
      <c r="Y21" s="19">
        <f t="shared" si="10"/>
        <v>8</v>
      </c>
      <c r="Z21" s="9">
        <f t="shared" si="4"/>
        <v>8.7333333333333325</v>
      </c>
      <c r="AA21" s="14">
        <f t="shared" si="5"/>
        <v>87.42</v>
      </c>
      <c r="AB21" s="24">
        <f t="shared" si="11"/>
        <v>529</v>
      </c>
      <c r="AC21">
        <v>128.5</v>
      </c>
    </row>
    <row r="22" spans="1:29" ht="39.75" thickBot="1">
      <c r="A22" s="29" t="s">
        <v>49</v>
      </c>
      <c r="B22" s="2">
        <v>10</v>
      </c>
      <c r="C22" s="4">
        <v>7</v>
      </c>
      <c r="D22" s="4">
        <v>7</v>
      </c>
      <c r="E22" s="4">
        <v>5</v>
      </c>
      <c r="F22" s="7">
        <f t="shared" si="12"/>
        <v>29</v>
      </c>
      <c r="G22" s="4">
        <v>8</v>
      </c>
      <c r="H22" s="4">
        <v>10</v>
      </c>
      <c r="I22" s="4">
        <v>10</v>
      </c>
      <c r="J22" s="4">
        <v>9</v>
      </c>
      <c r="K22" s="4">
        <v>8</v>
      </c>
      <c r="L22" s="4">
        <v>8</v>
      </c>
      <c r="M22" s="4">
        <v>8</v>
      </c>
      <c r="N22" s="7">
        <f t="shared" si="13"/>
        <v>61</v>
      </c>
      <c r="O22" s="5">
        <f t="shared" si="1"/>
        <v>90</v>
      </c>
      <c r="P22" s="4">
        <v>98</v>
      </c>
      <c r="Q22" s="17">
        <f t="shared" si="6"/>
        <v>9.8000000000000007</v>
      </c>
      <c r="R22" s="4">
        <v>98</v>
      </c>
      <c r="S22" s="18">
        <f t="shared" si="7"/>
        <v>9.8000000000000007</v>
      </c>
      <c r="T22" s="4">
        <v>98</v>
      </c>
      <c r="U22" s="21">
        <f t="shared" si="8"/>
        <v>9.8000000000000007</v>
      </c>
      <c r="V22" s="4">
        <v>98</v>
      </c>
      <c r="W22" s="21">
        <f t="shared" si="9"/>
        <v>9.8000000000000007</v>
      </c>
      <c r="X22" s="4">
        <v>100</v>
      </c>
      <c r="Y22" s="19">
        <f t="shared" si="10"/>
        <v>10</v>
      </c>
      <c r="Z22" s="9">
        <f t="shared" si="4"/>
        <v>9.8666666666666671</v>
      </c>
      <c r="AA22" s="14">
        <f t="shared" si="5"/>
        <v>93.96</v>
      </c>
      <c r="AB22" s="24">
        <f t="shared" si="11"/>
        <v>582</v>
      </c>
      <c r="AC22">
        <v>139.19999999999999</v>
      </c>
    </row>
    <row r="23" spans="1:29" ht="39.75" thickBot="1">
      <c r="A23" s="29" t="s">
        <v>50</v>
      </c>
      <c r="B23" s="2">
        <v>10</v>
      </c>
      <c r="C23" s="4">
        <v>7</v>
      </c>
      <c r="D23" s="4">
        <v>7</v>
      </c>
      <c r="E23" s="4">
        <v>5</v>
      </c>
      <c r="F23" s="7">
        <f t="shared" si="12"/>
        <v>29</v>
      </c>
      <c r="G23" s="4">
        <v>4</v>
      </c>
      <c r="H23" s="4">
        <v>10</v>
      </c>
      <c r="I23" s="4">
        <v>10</v>
      </c>
      <c r="J23" s="4">
        <v>10</v>
      </c>
      <c r="K23" s="4">
        <v>8</v>
      </c>
      <c r="L23" s="4">
        <v>9</v>
      </c>
      <c r="M23" s="4">
        <v>8</v>
      </c>
      <c r="N23" s="7">
        <f t="shared" si="13"/>
        <v>59</v>
      </c>
      <c r="O23" s="5">
        <f t="shared" si="1"/>
        <v>88</v>
      </c>
      <c r="P23" s="4">
        <v>99</v>
      </c>
      <c r="Q23" s="17">
        <f t="shared" si="6"/>
        <v>9.9</v>
      </c>
      <c r="R23" s="4">
        <v>98</v>
      </c>
      <c r="S23" s="18">
        <f t="shared" si="7"/>
        <v>9.8000000000000007</v>
      </c>
      <c r="T23" s="4">
        <v>98</v>
      </c>
      <c r="U23" s="21">
        <f t="shared" si="8"/>
        <v>9.8000000000000007</v>
      </c>
      <c r="V23" s="4">
        <v>93</v>
      </c>
      <c r="W23" s="21">
        <f t="shared" si="9"/>
        <v>9.3000000000000007</v>
      </c>
      <c r="X23" s="4">
        <v>100</v>
      </c>
      <c r="Y23" s="19">
        <f t="shared" si="10"/>
        <v>10</v>
      </c>
      <c r="Z23" s="9">
        <f t="shared" si="4"/>
        <v>9.6999999999999993</v>
      </c>
      <c r="AA23" s="14">
        <f t="shared" si="5"/>
        <v>91.98</v>
      </c>
      <c r="AB23" s="24">
        <f t="shared" si="11"/>
        <v>576</v>
      </c>
      <c r="AC23">
        <v>133</v>
      </c>
    </row>
    <row r="24" spans="1:29" ht="27" thickBot="1">
      <c r="A24" s="29" t="s">
        <v>51</v>
      </c>
      <c r="B24" s="2">
        <v>8</v>
      </c>
      <c r="C24" s="4">
        <v>6</v>
      </c>
      <c r="D24" s="4">
        <v>7</v>
      </c>
      <c r="E24" s="4">
        <v>5</v>
      </c>
      <c r="F24" s="7">
        <f t="shared" si="12"/>
        <v>26</v>
      </c>
      <c r="G24" s="4">
        <v>4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7">
        <f t="shared" si="13"/>
        <v>4</v>
      </c>
      <c r="O24" s="5">
        <f t="shared" si="1"/>
        <v>30</v>
      </c>
      <c r="P24" s="4">
        <v>96</v>
      </c>
      <c r="Q24" s="17">
        <f t="shared" si="6"/>
        <v>9.6</v>
      </c>
      <c r="R24" s="4">
        <v>92</v>
      </c>
      <c r="S24" s="18">
        <f t="shared" si="7"/>
        <v>9.1999999999999993</v>
      </c>
      <c r="T24" s="4">
        <v>60</v>
      </c>
      <c r="U24" s="21">
        <f t="shared" si="8"/>
        <v>6</v>
      </c>
      <c r="V24" s="4">
        <v>6</v>
      </c>
      <c r="W24" s="21">
        <f t="shared" si="9"/>
        <v>0.6</v>
      </c>
      <c r="X24" s="4">
        <v>81</v>
      </c>
      <c r="Y24" s="19">
        <f t="shared" si="10"/>
        <v>8.1</v>
      </c>
      <c r="Z24" s="9">
        <f t="shared" si="4"/>
        <v>4.9000000000000004</v>
      </c>
      <c r="AA24" s="14">
        <f t="shared" si="5"/>
        <v>33.54</v>
      </c>
      <c r="AB24" s="24">
        <f t="shared" si="11"/>
        <v>365</v>
      </c>
      <c r="AC24">
        <v>113.9</v>
      </c>
    </row>
    <row r="25" spans="1:29" ht="39.75" thickBot="1">
      <c r="A25" s="29" t="s">
        <v>52</v>
      </c>
      <c r="B25" s="2">
        <v>10</v>
      </c>
      <c r="C25" s="4">
        <v>8</v>
      </c>
      <c r="D25" s="4">
        <v>7</v>
      </c>
      <c r="E25" s="4">
        <v>5</v>
      </c>
      <c r="F25" s="7">
        <f t="shared" si="12"/>
        <v>30</v>
      </c>
      <c r="G25" s="4">
        <v>7</v>
      </c>
      <c r="H25" s="4">
        <v>10</v>
      </c>
      <c r="I25" s="4">
        <v>10</v>
      </c>
      <c r="J25" s="4">
        <v>10</v>
      </c>
      <c r="K25" s="4">
        <v>8</v>
      </c>
      <c r="L25" s="4">
        <v>9</v>
      </c>
      <c r="M25" s="4">
        <v>8</v>
      </c>
      <c r="N25" s="7">
        <f t="shared" si="13"/>
        <v>62</v>
      </c>
      <c r="O25" s="5">
        <f t="shared" si="1"/>
        <v>92</v>
      </c>
      <c r="P25" s="4">
        <v>95</v>
      </c>
      <c r="Q25" s="17">
        <f t="shared" si="6"/>
        <v>9.5</v>
      </c>
      <c r="R25" s="4">
        <v>100</v>
      </c>
      <c r="S25" s="18">
        <f t="shared" si="7"/>
        <v>10</v>
      </c>
      <c r="T25" s="4">
        <v>95</v>
      </c>
      <c r="U25" s="21">
        <f t="shared" si="8"/>
        <v>9.5</v>
      </c>
      <c r="V25" s="11">
        <v>90</v>
      </c>
      <c r="W25" s="21">
        <f t="shared" si="9"/>
        <v>9</v>
      </c>
      <c r="X25" s="4">
        <v>100</v>
      </c>
      <c r="Y25" s="19">
        <f>X25/10</f>
        <v>10</v>
      </c>
      <c r="Z25" s="9">
        <f t="shared" si="4"/>
        <v>9.5</v>
      </c>
      <c r="AA25" s="14">
        <f t="shared" si="5"/>
        <v>95.9</v>
      </c>
      <c r="AB25" s="24">
        <f t="shared" si="11"/>
        <v>572</v>
      </c>
      <c r="AC25">
        <v>140</v>
      </c>
    </row>
    <row r="26" spans="1:29" ht="39.75" thickBot="1">
      <c r="A26" s="29" t="s">
        <v>53</v>
      </c>
      <c r="B26" s="2">
        <v>10</v>
      </c>
      <c r="C26" s="4">
        <v>10</v>
      </c>
      <c r="D26" s="4">
        <v>7</v>
      </c>
      <c r="E26" s="4">
        <v>5</v>
      </c>
      <c r="F26" s="7">
        <f t="shared" si="12"/>
        <v>32</v>
      </c>
      <c r="G26" s="4">
        <v>7</v>
      </c>
      <c r="H26" s="4">
        <v>10</v>
      </c>
      <c r="I26" s="4">
        <v>10</v>
      </c>
      <c r="J26" s="4">
        <v>10</v>
      </c>
      <c r="K26" s="4">
        <v>9</v>
      </c>
      <c r="L26" s="4">
        <v>8</v>
      </c>
      <c r="M26" s="4">
        <v>9</v>
      </c>
      <c r="N26" s="7">
        <f t="shared" si="13"/>
        <v>63</v>
      </c>
      <c r="O26" s="5">
        <f t="shared" si="1"/>
        <v>95</v>
      </c>
      <c r="P26" s="4">
        <v>100</v>
      </c>
      <c r="Q26" s="17">
        <f t="shared" si="6"/>
        <v>10</v>
      </c>
      <c r="R26" s="4">
        <v>100</v>
      </c>
      <c r="S26" s="18">
        <f t="shared" si="7"/>
        <v>10</v>
      </c>
      <c r="T26" s="4">
        <v>91</v>
      </c>
      <c r="U26" s="21">
        <f t="shared" si="8"/>
        <v>9.1</v>
      </c>
      <c r="V26" s="4">
        <v>98</v>
      </c>
      <c r="W26" s="21">
        <f t="shared" si="9"/>
        <v>9.8000000000000007</v>
      </c>
      <c r="X26" s="4">
        <v>96</v>
      </c>
      <c r="Y26" s="19">
        <f t="shared" si="10"/>
        <v>9.6</v>
      </c>
      <c r="Z26" s="9">
        <f t="shared" si="4"/>
        <v>9.5</v>
      </c>
      <c r="AA26" s="14">
        <f t="shared" si="5"/>
        <v>98.92</v>
      </c>
      <c r="AB26" s="24">
        <f t="shared" si="11"/>
        <v>580</v>
      </c>
      <c r="AC26">
        <v>143.5</v>
      </c>
    </row>
    <row r="27" spans="1:29" ht="27" thickBot="1">
      <c r="A27" s="29" t="s">
        <v>54</v>
      </c>
      <c r="B27" s="2">
        <v>10</v>
      </c>
      <c r="C27" s="4">
        <v>10</v>
      </c>
      <c r="D27" s="4">
        <v>7</v>
      </c>
      <c r="E27" s="4">
        <v>5</v>
      </c>
      <c r="F27" s="7">
        <f t="shared" si="12"/>
        <v>32</v>
      </c>
      <c r="G27" s="59">
        <v>5</v>
      </c>
      <c r="H27" s="4">
        <v>10</v>
      </c>
      <c r="I27" s="4">
        <v>10</v>
      </c>
      <c r="J27" s="4">
        <v>10</v>
      </c>
      <c r="K27" s="4">
        <v>9</v>
      </c>
      <c r="L27" s="4">
        <v>8</v>
      </c>
      <c r="M27" s="4">
        <v>9</v>
      </c>
      <c r="N27" s="7">
        <f t="shared" si="13"/>
        <v>61</v>
      </c>
      <c r="O27" s="5">
        <f>G27+N27</f>
        <v>66</v>
      </c>
      <c r="P27" s="4">
        <v>100</v>
      </c>
      <c r="Q27" s="17">
        <f t="shared" si="6"/>
        <v>10</v>
      </c>
      <c r="R27" s="4">
        <v>98</v>
      </c>
      <c r="S27" s="18">
        <f t="shared" si="7"/>
        <v>9.8000000000000007</v>
      </c>
      <c r="T27" s="4">
        <v>96</v>
      </c>
      <c r="U27" s="21">
        <f t="shared" si="8"/>
        <v>9.6</v>
      </c>
      <c r="V27" s="4">
        <v>97</v>
      </c>
      <c r="W27" s="21">
        <f t="shared" si="9"/>
        <v>9.6999999999999993</v>
      </c>
      <c r="X27" s="4">
        <v>95</v>
      </c>
      <c r="Y27" s="19">
        <f t="shared" si="10"/>
        <v>9.5</v>
      </c>
      <c r="Z27" s="9">
        <f t="shared" si="4"/>
        <v>9.6</v>
      </c>
      <c r="AA27" s="14">
        <f t="shared" si="5"/>
        <v>69.900000000000006</v>
      </c>
      <c r="AB27" s="24">
        <f>G27+N27+P27+R27+T27+V27+X27</f>
        <v>552</v>
      </c>
      <c r="AC27">
        <v>141.6</v>
      </c>
    </row>
    <row r="28" spans="1:29" ht="65.25" thickBot="1">
      <c r="A28" s="29" t="s">
        <v>55</v>
      </c>
      <c r="B28" s="2">
        <v>10</v>
      </c>
      <c r="C28" s="4">
        <v>10</v>
      </c>
      <c r="D28" s="4">
        <v>7</v>
      </c>
      <c r="E28" s="4">
        <v>5</v>
      </c>
      <c r="F28" s="7">
        <f t="shared" si="12"/>
        <v>32</v>
      </c>
      <c r="G28" s="4">
        <v>6</v>
      </c>
      <c r="H28" s="4">
        <v>10</v>
      </c>
      <c r="I28" s="4">
        <v>10</v>
      </c>
      <c r="J28" s="4">
        <v>10</v>
      </c>
      <c r="K28" s="4">
        <v>9</v>
      </c>
      <c r="L28" s="4">
        <v>9</v>
      </c>
      <c r="M28" s="4">
        <v>9</v>
      </c>
      <c r="N28" s="7">
        <f t="shared" si="13"/>
        <v>63</v>
      </c>
      <c r="O28" s="5">
        <f t="shared" si="1"/>
        <v>95</v>
      </c>
      <c r="P28" s="4">
        <v>100</v>
      </c>
      <c r="Q28" s="17">
        <f t="shared" si="6"/>
        <v>10</v>
      </c>
      <c r="R28" s="4">
        <v>100</v>
      </c>
      <c r="S28" s="18">
        <f t="shared" si="7"/>
        <v>10</v>
      </c>
      <c r="T28" s="4">
        <v>92</v>
      </c>
      <c r="U28" s="21">
        <f t="shared" si="8"/>
        <v>9.1999999999999993</v>
      </c>
      <c r="V28" s="4">
        <v>98</v>
      </c>
      <c r="W28" s="21">
        <f t="shared" si="9"/>
        <v>9.8000000000000007</v>
      </c>
      <c r="X28" s="4">
        <v>100</v>
      </c>
      <c r="Y28" s="19">
        <f t="shared" si="10"/>
        <v>10</v>
      </c>
      <c r="Z28" s="9">
        <f t="shared" si="4"/>
        <v>9.6666666666666679</v>
      </c>
      <c r="AA28" s="14">
        <f t="shared" si="5"/>
        <v>99</v>
      </c>
      <c r="AB28" s="24">
        <f t="shared" si="11"/>
        <v>585</v>
      </c>
      <c r="AC28">
        <v>144</v>
      </c>
    </row>
    <row r="29" spans="1:29" ht="39.75" thickBot="1">
      <c r="A29" s="29" t="s">
        <v>56</v>
      </c>
      <c r="B29" s="2">
        <v>8</v>
      </c>
      <c r="C29" s="4">
        <v>10</v>
      </c>
      <c r="D29" s="4">
        <v>7</v>
      </c>
      <c r="E29" s="4">
        <v>5</v>
      </c>
      <c r="F29" s="7">
        <f t="shared" si="12"/>
        <v>30</v>
      </c>
      <c r="G29" s="4">
        <v>7</v>
      </c>
      <c r="H29" s="4">
        <v>10</v>
      </c>
      <c r="I29" s="4">
        <v>10</v>
      </c>
      <c r="J29" s="4">
        <v>8</v>
      </c>
      <c r="K29" s="4">
        <v>8</v>
      </c>
      <c r="L29" s="4">
        <v>8</v>
      </c>
      <c r="M29" s="4">
        <v>9</v>
      </c>
      <c r="N29" s="7">
        <f t="shared" si="13"/>
        <v>60</v>
      </c>
      <c r="O29" s="5">
        <f t="shared" si="1"/>
        <v>90</v>
      </c>
      <c r="P29" s="4">
        <v>100</v>
      </c>
      <c r="Q29" s="17">
        <f t="shared" si="6"/>
        <v>10</v>
      </c>
      <c r="R29" s="4">
        <v>100</v>
      </c>
      <c r="S29" s="18">
        <f t="shared" si="7"/>
        <v>10</v>
      </c>
      <c r="T29" s="4">
        <v>97</v>
      </c>
      <c r="U29" s="21">
        <f t="shared" si="8"/>
        <v>9.6999999999999993</v>
      </c>
      <c r="V29" s="4">
        <v>99</v>
      </c>
      <c r="W29" s="21">
        <f t="shared" si="9"/>
        <v>9.9</v>
      </c>
      <c r="X29" s="4">
        <v>100</v>
      </c>
      <c r="Y29" s="19">
        <f t="shared" si="10"/>
        <v>10</v>
      </c>
      <c r="Z29" s="9">
        <f t="shared" si="4"/>
        <v>9.8666666666666671</v>
      </c>
      <c r="AA29" s="14">
        <f t="shared" si="5"/>
        <v>94</v>
      </c>
      <c r="AB29" s="24">
        <f t="shared" si="11"/>
        <v>586</v>
      </c>
      <c r="AC29">
        <v>139.6</v>
      </c>
    </row>
    <row r="30" spans="1:29" ht="39.75" thickBot="1">
      <c r="A30" s="29" t="s">
        <v>57</v>
      </c>
      <c r="B30" s="2">
        <v>10</v>
      </c>
      <c r="C30" s="4">
        <v>10</v>
      </c>
      <c r="D30" s="4">
        <v>7</v>
      </c>
      <c r="E30" s="4">
        <v>5</v>
      </c>
      <c r="F30" s="7">
        <f t="shared" si="12"/>
        <v>32</v>
      </c>
      <c r="G30" s="4">
        <v>8</v>
      </c>
      <c r="H30" s="4">
        <v>10</v>
      </c>
      <c r="I30" s="4">
        <v>10</v>
      </c>
      <c r="J30" s="4">
        <v>10</v>
      </c>
      <c r="K30" s="4">
        <v>8</v>
      </c>
      <c r="L30" s="4">
        <v>9</v>
      </c>
      <c r="M30" s="4">
        <v>8</v>
      </c>
      <c r="N30" s="7">
        <f t="shared" si="13"/>
        <v>63</v>
      </c>
      <c r="O30" s="5">
        <f t="shared" si="1"/>
        <v>95</v>
      </c>
      <c r="P30" s="4">
        <v>100</v>
      </c>
      <c r="Q30" s="17">
        <f t="shared" si="6"/>
        <v>10</v>
      </c>
      <c r="R30" s="4">
        <v>100</v>
      </c>
      <c r="S30" s="18">
        <f t="shared" si="7"/>
        <v>10</v>
      </c>
      <c r="T30" s="4">
        <v>98</v>
      </c>
      <c r="U30" s="21">
        <f t="shared" si="8"/>
        <v>9.8000000000000007</v>
      </c>
      <c r="V30" s="4">
        <v>98</v>
      </c>
      <c r="W30" s="21">
        <f t="shared" si="9"/>
        <v>9.8000000000000007</v>
      </c>
      <c r="X30" s="4">
        <v>100</v>
      </c>
      <c r="Y30" s="19">
        <f t="shared" si="10"/>
        <v>10</v>
      </c>
      <c r="Z30" s="9">
        <f t="shared" si="4"/>
        <v>9.8666666666666671</v>
      </c>
      <c r="AA30" s="14">
        <f t="shared" si="5"/>
        <v>99</v>
      </c>
      <c r="AB30" s="24">
        <f t="shared" si="11"/>
        <v>591</v>
      </c>
      <c r="AC30">
        <v>144.6</v>
      </c>
    </row>
    <row r="31" spans="1:29" ht="15.75" thickBot="1">
      <c r="A31" s="60" t="s">
        <v>59</v>
      </c>
      <c r="B31" s="2">
        <v>9</v>
      </c>
      <c r="C31" s="4">
        <v>10</v>
      </c>
      <c r="D31" s="4">
        <v>8</v>
      </c>
      <c r="E31" s="4">
        <v>5</v>
      </c>
      <c r="F31" s="7">
        <f t="shared" si="12"/>
        <v>32</v>
      </c>
      <c r="G31" s="4">
        <v>6</v>
      </c>
      <c r="H31" s="4">
        <v>7</v>
      </c>
      <c r="I31" s="4">
        <v>8</v>
      </c>
      <c r="J31" s="4">
        <v>10</v>
      </c>
      <c r="K31" s="4">
        <v>8</v>
      </c>
      <c r="L31" s="4">
        <v>9</v>
      </c>
      <c r="M31" s="4">
        <v>9</v>
      </c>
      <c r="N31" s="7">
        <f t="shared" si="13"/>
        <v>57</v>
      </c>
      <c r="O31" s="5">
        <f t="shared" ref="O31:O67" si="14">F31+N31</f>
        <v>89</v>
      </c>
      <c r="P31" s="4">
        <v>98</v>
      </c>
      <c r="Q31" s="17">
        <f t="shared" si="6"/>
        <v>9.8000000000000007</v>
      </c>
      <c r="R31" s="4">
        <v>100</v>
      </c>
      <c r="S31" s="18">
        <f t="shared" si="7"/>
        <v>10</v>
      </c>
      <c r="T31" s="4">
        <v>100</v>
      </c>
      <c r="U31" s="21">
        <f t="shared" si="8"/>
        <v>10</v>
      </c>
      <c r="V31" s="4">
        <v>98</v>
      </c>
      <c r="W31" s="21">
        <f t="shared" si="9"/>
        <v>9.8000000000000007</v>
      </c>
      <c r="X31" s="4">
        <v>100</v>
      </c>
      <c r="Y31" s="19">
        <f t="shared" si="10"/>
        <v>10</v>
      </c>
      <c r="Z31" s="9">
        <f t="shared" si="4"/>
        <v>9.9333333333333336</v>
      </c>
      <c r="AA31" s="14">
        <f t="shared" si="5"/>
        <v>92.96</v>
      </c>
      <c r="AB31" s="24">
        <f t="shared" si="11"/>
        <v>585</v>
      </c>
      <c r="AC31">
        <v>138.4</v>
      </c>
    </row>
    <row r="32" spans="1:29" ht="26.25" thickBot="1">
      <c r="A32" s="61" t="s">
        <v>60</v>
      </c>
      <c r="B32" s="2">
        <v>10</v>
      </c>
      <c r="C32" s="4">
        <v>10</v>
      </c>
      <c r="D32" s="4">
        <v>8</v>
      </c>
      <c r="E32" s="4">
        <v>5</v>
      </c>
      <c r="F32" s="7">
        <f t="shared" si="12"/>
        <v>33</v>
      </c>
      <c r="G32" s="4">
        <v>8</v>
      </c>
      <c r="H32" s="4">
        <v>10</v>
      </c>
      <c r="I32" s="4">
        <v>10</v>
      </c>
      <c r="J32" s="4">
        <v>10</v>
      </c>
      <c r="K32" s="4">
        <v>9</v>
      </c>
      <c r="L32" s="4">
        <v>10</v>
      </c>
      <c r="M32" s="4">
        <v>10</v>
      </c>
      <c r="N32" s="7">
        <f t="shared" si="13"/>
        <v>67</v>
      </c>
      <c r="O32" s="5">
        <f t="shared" si="14"/>
        <v>100</v>
      </c>
      <c r="P32" s="4">
        <v>97</v>
      </c>
      <c r="Q32" s="17">
        <f t="shared" si="6"/>
        <v>9.6999999999999993</v>
      </c>
      <c r="R32" s="4">
        <v>97</v>
      </c>
      <c r="S32" s="18">
        <f t="shared" si="7"/>
        <v>9.6999999999999993</v>
      </c>
      <c r="T32" s="4">
        <v>100</v>
      </c>
      <c r="U32" s="21">
        <f t="shared" si="8"/>
        <v>10</v>
      </c>
      <c r="V32" s="4">
        <v>99</v>
      </c>
      <c r="W32" s="21">
        <f t="shared" si="9"/>
        <v>9.9</v>
      </c>
      <c r="X32" s="4">
        <v>100</v>
      </c>
      <c r="Y32" s="19">
        <f t="shared" si="10"/>
        <v>10</v>
      </c>
      <c r="Z32" s="9">
        <f t="shared" si="4"/>
        <v>9.9666666666666668</v>
      </c>
      <c r="AA32" s="14">
        <f t="shared" si="5"/>
        <v>103.94</v>
      </c>
      <c r="AB32" s="24">
        <f t="shared" si="11"/>
        <v>593</v>
      </c>
      <c r="AC32">
        <v>150</v>
      </c>
    </row>
    <row r="33" spans="1:29" ht="15.75" thickBot="1">
      <c r="A33" s="61" t="s">
        <v>61</v>
      </c>
      <c r="B33" s="2">
        <v>10</v>
      </c>
      <c r="C33" s="4">
        <v>10</v>
      </c>
      <c r="D33" s="4">
        <v>8</v>
      </c>
      <c r="E33" s="4">
        <v>5</v>
      </c>
      <c r="F33" s="7">
        <f t="shared" si="12"/>
        <v>33</v>
      </c>
      <c r="G33" s="4">
        <v>7</v>
      </c>
      <c r="H33" s="4">
        <v>9</v>
      </c>
      <c r="I33" s="4">
        <v>8</v>
      </c>
      <c r="J33" s="4">
        <v>10</v>
      </c>
      <c r="K33" s="4">
        <v>10</v>
      </c>
      <c r="L33" s="4">
        <v>7</v>
      </c>
      <c r="M33" s="4">
        <v>10</v>
      </c>
      <c r="N33" s="7">
        <f t="shared" si="13"/>
        <v>61</v>
      </c>
      <c r="O33" s="5">
        <f t="shared" si="14"/>
        <v>94</v>
      </c>
      <c r="P33" s="4">
        <v>97</v>
      </c>
      <c r="Q33" s="17">
        <f t="shared" si="6"/>
        <v>9.6999999999999993</v>
      </c>
      <c r="R33" s="4">
        <v>98</v>
      </c>
      <c r="S33" s="18">
        <f t="shared" si="7"/>
        <v>9.8000000000000007</v>
      </c>
      <c r="T33" s="4">
        <v>80</v>
      </c>
      <c r="U33" s="21">
        <f t="shared" si="8"/>
        <v>8</v>
      </c>
      <c r="V33" s="4">
        <v>100</v>
      </c>
      <c r="W33" s="21">
        <f t="shared" si="9"/>
        <v>10</v>
      </c>
      <c r="X33" s="4">
        <v>100</v>
      </c>
      <c r="Y33" s="19">
        <f t="shared" si="10"/>
        <v>10</v>
      </c>
      <c r="Z33" s="9">
        <f t="shared" si="4"/>
        <v>9.3333333333333321</v>
      </c>
      <c r="AA33" s="14">
        <f t="shared" si="5"/>
        <v>97.94</v>
      </c>
      <c r="AB33" s="24">
        <f t="shared" si="11"/>
        <v>569</v>
      </c>
      <c r="AC33">
        <v>142</v>
      </c>
    </row>
    <row r="34" spans="1:29" ht="15.75" thickBot="1">
      <c r="A34" s="61" t="s">
        <v>62</v>
      </c>
      <c r="B34" s="2">
        <v>8</v>
      </c>
      <c r="C34" s="4">
        <v>10</v>
      </c>
      <c r="D34" s="4">
        <v>8</v>
      </c>
      <c r="E34" s="4">
        <v>5</v>
      </c>
      <c r="F34" s="7">
        <f t="shared" si="12"/>
        <v>31</v>
      </c>
      <c r="G34" s="4">
        <v>7</v>
      </c>
      <c r="H34" s="4">
        <v>10</v>
      </c>
      <c r="I34" s="4">
        <v>8</v>
      </c>
      <c r="J34" s="4">
        <v>10</v>
      </c>
      <c r="K34" s="4">
        <v>10</v>
      </c>
      <c r="L34" s="4">
        <v>8</v>
      </c>
      <c r="M34" s="4">
        <v>8</v>
      </c>
      <c r="N34" s="7">
        <f t="shared" si="13"/>
        <v>61</v>
      </c>
      <c r="O34" s="5">
        <f t="shared" si="14"/>
        <v>92</v>
      </c>
      <c r="P34" s="4">
        <v>97</v>
      </c>
      <c r="Q34" s="17">
        <f t="shared" si="6"/>
        <v>9.6999999999999993</v>
      </c>
      <c r="R34" s="4">
        <v>97</v>
      </c>
      <c r="S34" s="18">
        <f t="shared" si="7"/>
        <v>9.6999999999999993</v>
      </c>
      <c r="T34" s="4">
        <v>98</v>
      </c>
      <c r="U34" s="21">
        <f t="shared" si="8"/>
        <v>9.8000000000000007</v>
      </c>
      <c r="V34" s="4">
        <v>95</v>
      </c>
      <c r="W34" s="21">
        <f t="shared" si="9"/>
        <v>9.5</v>
      </c>
      <c r="X34" s="4">
        <v>100</v>
      </c>
      <c r="Y34" s="19">
        <f t="shared" si="10"/>
        <v>10</v>
      </c>
      <c r="Z34" s="9">
        <f t="shared" si="4"/>
        <v>9.7666666666666675</v>
      </c>
      <c r="AA34" s="14">
        <f t="shared" si="5"/>
        <v>95.94</v>
      </c>
      <c r="AB34" s="24">
        <f t="shared" si="11"/>
        <v>579</v>
      </c>
      <c r="AC34">
        <v>140.69999999999999</v>
      </c>
    </row>
    <row r="35" spans="1:29" ht="15.75" thickBot="1">
      <c r="A35" s="61" t="s">
        <v>63</v>
      </c>
      <c r="B35" s="2">
        <v>9</v>
      </c>
      <c r="C35" s="4">
        <v>10</v>
      </c>
      <c r="D35" s="4">
        <v>8</v>
      </c>
      <c r="E35" s="4">
        <v>5</v>
      </c>
      <c r="F35" s="7">
        <f t="shared" si="12"/>
        <v>32</v>
      </c>
      <c r="G35" s="4">
        <v>7</v>
      </c>
      <c r="H35" s="4">
        <v>10</v>
      </c>
      <c r="I35" s="4">
        <v>10</v>
      </c>
      <c r="J35" s="4">
        <v>10</v>
      </c>
      <c r="K35" s="4">
        <v>9</v>
      </c>
      <c r="L35" s="4">
        <v>9</v>
      </c>
      <c r="M35" s="4">
        <v>8</v>
      </c>
      <c r="N35" s="7">
        <f t="shared" si="13"/>
        <v>63</v>
      </c>
      <c r="O35" s="5">
        <f t="shared" si="14"/>
        <v>95</v>
      </c>
      <c r="P35" s="4">
        <v>98</v>
      </c>
      <c r="Q35" s="17">
        <f t="shared" si="6"/>
        <v>9.8000000000000007</v>
      </c>
      <c r="R35" s="4">
        <v>98</v>
      </c>
      <c r="S35" s="18">
        <f t="shared" si="7"/>
        <v>9.8000000000000007</v>
      </c>
      <c r="T35" s="4">
        <v>97</v>
      </c>
      <c r="U35" s="21">
        <f t="shared" si="8"/>
        <v>9.6999999999999993</v>
      </c>
      <c r="V35" s="4">
        <v>96</v>
      </c>
      <c r="W35" s="21">
        <f t="shared" si="9"/>
        <v>9.6</v>
      </c>
      <c r="X35" s="4">
        <v>100</v>
      </c>
      <c r="Y35" s="19">
        <f t="shared" si="10"/>
        <v>10</v>
      </c>
      <c r="Z35" s="9">
        <f t="shared" si="4"/>
        <v>9.7666666666666675</v>
      </c>
      <c r="AA35" s="14">
        <f t="shared" si="5"/>
        <v>98.96</v>
      </c>
      <c r="AB35" s="24">
        <f t="shared" si="11"/>
        <v>584</v>
      </c>
      <c r="AC35">
        <v>143.9</v>
      </c>
    </row>
    <row r="36" spans="1:29" ht="26.25" thickBot="1">
      <c r="A36" s="61" t="s">
        <v>64</v>
      </c>
      <c r="B36" s="2">
        <v>10</v>
      </c>
      <c r="C36" s="4">
        <v>10</v>
      </c>
      <c r="D36" s="4">
        <v>10</v>
      </c>
      <c r="E36" s="4">
        <v>5</v>
      </c>
      <c r="F36" s="7">
        <f t="shared" si="12"/>
        <v>35</v>
      </c>
      <c r="G36" s="4">
        <v>8</v>
      </c>
      <c r="H36" s="4">
        <v>10</v>
      </c>
      <c r="I36" s="4">
        <v>10</v>
      </c>
      <c r="J36" s="4">
        <v>10</v>
      </c>
      <c r="K36" s="4">
        <v>10</v>
      </c>
      <c r="L36" s="4">
        <v>10</v>
      </c>
      <c r="M36" s="4">
        <v>10</v>
      </c>
      <c r="N36" s="7">
        <f t="shared" si="13"/>
        <v>68</v>
      </c>
      <c r="O36" s="5">
        <f t="shared" si="14"/>
        <v>103</v>
      </c>
      <c r="P36" s="4">
        <v>99</v>
      </c>
      <c r="Q36" s="17">
        <f t="shared" si="6"/>
        <v>9.9</v>
      </c>
      <c r="R36" s="4">
        <v>99</v>
      </c>
      <c r="S36" s="18">
        <f t="shared" si="7"/>
        <v>9.9</v>
      </c>
      <c r="T36" s="4">
        <v>95</v>
      </c>
      <c r="U36" s="21">
        <f t="shared" si="8"/>
        <v>9.5</v>
      </c>
      <c r="V36" s="4">
        <v>99</v>
      </c>
      <c r="W36" s="21">
        <f t="shared" si="9"/>
        <v>9.9</v>
      </c>
      <c r="X36" s="4">
        <v>95</v>
      </c>
      <c r="Y36" s="19">
        <f t="shared" si="10"/>
        <v>9.5</v>
      </c>
      <c r="Z36" s="9">
        <f t="shared" si="4"/>
        <v>9.6333333333333329</v>
      </c>
      <c r="AA36" s="14">
        <f t="shared" si="5"/>
        <v>106.88</v>
      </c>
      <c r="AB36" s="24">
        <f t="shared" si="11"/>
        <v>590</v>
      </c>
      <c r="AC36">
        <v>149.69999999999999</v>
      </c>
    </row>
    <row r="37" spans="1:29" ht="15.75" thickBot="1">
      <c r="A37" s="61" t="s">
        <v>65</v>
      </c>
      <c r="B37" s="2">
        <v>10</v>
      </c>
      <c r="C37" s="4">
        <v>10</v>
      </c>
      <c r="D37" s="4">
        <v>10</v>
      </c>
      <c r="E37" s="4">
        <v>5</v>
      </c>
      <c r="F37" s="7">
        <f t="shared" si="12"/>
        <v>35</v>
      </c>
      <c r="G37" s="4">
        <v>8</v>
      </c>
      <c r="H37" s="4">
        <v>8</v>
      </c>
      <c r="I37" s="4">
        <v>10</v>
      </c>
      <c r="J37" s="4">
        <v>10</v>
      </c>
      <c r="K37" s="4">
        <v>9</v>
      </c>
      <c r="L37" s="4">
        <v>9</v>
      </c>
      <c r="M37" s="4">
        <v>9</v>
      </c>
      <c r="N37" s="7">
        <f t="shared" si="13"/>
        <v>63</v>
      </c>
      <c r="O37" s="5">
        <f t="shared" si="14"/>
        <v>98</v>
      </c>
      <c r="P37" s="4">
        <v>98</v>
      </c>
      <c r="Q37" s="17">
        <f t="shared" si="6"/>
        <v>9.8000000000000007</v>
      </c>
      <c r="R37" s="4">
        <v>100</v>
      </c>
      <c r="S37" s="18">
        <f t="shared" si="7"/>
        <v>10</v>
      </c>
      <c r="T37" s="4">
        <v>93</v>
      </c>
      <c r="U37" s="21">
        <f t="shared" si="8"/>
        <v>9.3000000000000007</v>
      </c>
      <c r="V37" s="4">
        <v>98</v>
      </c>
      <c r="W37" s="21">
        <f t="shared" si="9"/>
        <v>9.8000000000000007</v>
      </c>
      <c r="X37" s="4">
        <v>100</v>
      </c>
      <c r="Y37" s="19">
        <f t="shared" si="10"/>
        <v>10</v>
      </c>
      <c r="Z37" s="9">
        <f t="shared" si="4"/>
        <v>9.6999999999999993</v>
      </c>
      <c r="AA37" s="14">
        <f t="shared" si="5"/>
        <v>101.96</v>
      </c>
      <c r="AB37" s="24">
        <f t="shared" si="11"/>
        <v>587</v>
      </c>
      <c r="AC37">
        <v>149.4</v>
      </c>
    </row>
    <row r="38" spans="1:29" ht="15.75" thickBot="1">
      <c r="A38" s="61" t="s">
        <v>66</v>
      </c>
      <c r="B38" s="2">
        <v>10</v>
      </c>
      <c r="C38" s="4">
        <v>10</v>
      </c>
      <c r="D38" s="4">
        <v>10</v>
      </c>
      <c r="E38" s="4">
        <v>5</v>
      </c>
      <c r="F38" s="7">
        <f t="shared" si="12"/>
        <v>35</v>
      </c>
      <c r="G38" s="4">
        <v>8</v>
      </c>
      <c r="H38" s="4">
        <v>10</v>
      </c>
      <c r="I38" s="4">
        <v>10</v>
      </c>
      <c r="J38" s="4">
        <v>10</v>
      </c>
      <c r="K38" s="4">
        <v>10</v>
      </c>
      <c r="L38" s="4">
        <v>10</v>
      </c>
      <c r="M38" s="4">
        <v>10</v>
      </c>
      <c r="N38" s="7">
        <f t="shared" si="13"/>
        <v>68</v>
      </c>
      <c r="O38" s="5">
        <f t="shared" si="14"/>
        <v>103</v>
      </c>
      <c r="P38" s="4">
        <v>99</v>
      </c>
      <c r="Q38" s="17">
        <f t="shared" si="6"/>
        <v>9.9</v>
      </c>
      <c r="R38" s="4">
        <v>98</v>
      </c>
      <c r="S38" s="18">
        <f t="shared" si="7"/>
        <v>9.8000000000000007</v>
      </c>
      <c r="T38" s="4">
        <v>94</v>
      </c>
      <c r="U38" s="21">
        <f t="shared" si="8"/>
        <v>9.4</v>
      </c>
      <c r="V38" s="4">
        <v>98</v>
      </c>
      <c r="W38" s="21">
        <f t="shared" si="9"/>
        <v>9.8000000000000007</v>
      </c>
      <c r="X38" s="4">
        <v>100</v>
      </c>
      <c r="Y38" s="19">
        <f t="shared" si="10"/>
        <v>10</v>
      </c>
      <c r="Z38" s="9">
        <f t="shared" si="4"/>
        <v>9.7333333333333325</v>
      </c>
      <c r="AA38" s="14">
        <f t="shared" si="5"/>
        <v>106.98</v>
      </c>
      <c r="AB38" s="24">
        <f t="shared" si="11"/>
        <v>592</v>
      </c>
      <c r="AC38">
        <v>151.9</v>
      </c>
    </row>
    <row r="39" spans="1:29" ht="15.75" thickBot="1">
      <c r="A39" s="61" t="s">
        <v>67</v>
      </c>
      <c r="B39" s="2">
        <v>10</v>
      </c>
      <c r="C39" s="4">
        <v>10</v>
      </c>
      <c r="D39" s="4">
        <v>8</v>
      </c>
      <c r="E39" s="4">
        <v>5</v>
      </c>
      <c r="F39" s="7">
        <f t="shared" si="12"/>
        <v>33</v>
      </c>
      <c r="G39" s="4">
        <v>8</v>
      </c>
      <c r="H39" s="4">
        <v>8</v>
      </c>
      <c r="I39" s="4">
        <v>10</v>
      </c>
      <c r="J39" s="4">
        <v>10</v>
      </c>
      <c r="K39" s="4">
        <v>10</v>
      </c>
      <c r="L39" s="4">
        <v>10</v>
      </c>
      <c r="M39" s="4">
        <v>8</v>
      </c>
      <c r="N39" s="7">
        <f t="shared" si="13"/>
        <v>64</v>
      </c>
      <c r="O39" s="5">
        <f t="shared" si="14"/>
        <v>97</v>
      </c>
      <c r="P39" s="4">
        <v>98</v>
      </c>
      <c r="Q39" s="17">
        <f t="shared" si="6"/>
        <v>9.8000000000000007</v>
      </c>
      <c r="R39" s="4">
        <v>95</v>
      </c>
      <c r="S39" s="18">
        <f t="shared" si="7"/>
        <v>9.5</v>
      </c>
      <c r="T39" s="4">
        <v>96</v>
      </c>
      <c r="U39" s="21">
        <f t="shared" si="8"/>
        <v>9.6</v>
      </c>
      <c r="V39" s="4">
        <v>99</v>
      </c>
      <c r="W39" s="21">
        <f t="shared" si="9"/>
        <v>9.9</v>
      </c>
      <c r="X39" s="4">
        <v>100</v>
      </c>
      <c r="Y39" s="19">
        <f t="shared" si="10"/>
        <v>10</v>
      </c>
      <c r="Z39" s="9">
        <f t="shared" si="4"/>
        <v>9.8333333333333321</v>
      </c>
      <c r="AA39" s="14">
        <f t="shared" si="5"/>
        <v>100.96</v>
      </c>
      <c r="AB39" s="24">
        <f t="shared" si="11"/>
        <v>585</v>
      </c>
      <c r="AC39">
        <v>145.80000000000001</v>
      </c>
    </row>
    <row r="40" spans="1:29" ht="15.75" thickBot="1">
      <c r="A40" s="61" t="s">
        <v>68</v>
      </c>
      <c r="B40" s="2">
        <v>8</v>
      </c>
      <c r="C40" s="4">
        <v>10</v>
      </c>
      <c r="D40" s="4">
        <v>8</v>
      </c>
      <c r="E40" s="4">
        <v>5</v>
      </c>
      <c r="F40" s="7">
        <f t="shared" si="12"/>
        <v>31</v>
      </c>
      <c r="G40" s="4">
        <v>5</v>
      </c>
      <c r="H40" s="4">
        <v>6</v>
      </c>
      <c r="I40" s="4">
        <v>7</v>
      </c>
      <c r="J40" s="4">
        <v>7</v>
      </c>
      <c r="K40" s="4">
        <v>9</v>
      </c>
      <c r="L40" s="4">
        <v>9</v>
      </c>
      <c r="M40" s="4">
        <v>7</v>
      </c>
      <c r="N40" s="7">
        <f t="shared" si="13"/>
        <v>50</v>
      </c>
      <c r="O40" s="5">
        <f t="shared" si="14"/>
        <v>81</v>
      </c>
      <c r="P40" s="4">
        <v>94</v>
      </c>
      <c r="Q40" s="17">
        <f t="shared" si="6"/>
        <v>9.4</v>
      </c>
      <c r="R40" s="4">
        <v>95</v>
      </c>
      <c r="S40" s="18">
        <f t="shared" si="7"/>
        <v>9.5</v>
      </c>
      <c r="T40" s="4">
        <v>91</v>
      </c>
      <c r="U40" s="21">
        <f t="shared" si="8"/>
        <v>9.1</v>
      </c>
      <c r="V40" s="4">
        <v>91</v>
      </c>
      <c r="W40" s="21">
        <f t="shared" si="9"/>
        <v>9.1</v>
      </c>
      <c r="X40" s="4">
        <v>91</v>
      </c>
      <c r="Y40" s="19">
        <f t="shared" si="10"/>
        <v>9.1</v>
      </c>
      <c r="Z40" s="9">
        <f t="shared" si="4"/>
        <v>9.1</v>
      </c>
      <c r="AA40" s="14">
        <f t="shared" si="5"/>
        <v>84.7</v>
      </c>
      <c r="AB40" s="24">
        <f t="shared" si="11"/>
        <v>543</v>
      </c>
      <c r="AC40">
        <v>127.2</v>
      </c>
    </row>
    <row r="41" spans="1:29" ht="15.75" thickBot="1">
      <c r="A41" s="61" t="s">
        <v>69</v>
      </c>
      <c r="B41" s="2">
        <v>9</v>
      </c>
      <c r="C41" s="4">
        <v>10</v>
      </c>
      <c r="D41" s="4">
        <v>8</v>
      </c>
      <c r="E41" s="4">
        <v>5</v>
      </c>
      <c r="F41" s="7">
        <v>32</v>
      </c>
      <c r="G41" s="4">
        <v>6</v>
      </c>
      <c r="H41" s="4">
        <v>7</v>
      </c>
      <c r="I41" s="4">
        <v>7</v>
      </c>
      <c r="J41" s="4">
        <v>8</v>
      </c>
      <c r="K41" s="4">
        <v>6</v>
      </c>
      <c r="L41" s="4">
        <v>7</v>
      </c>
      <c r="M41" s="4">
        <v>6</v>
      </c>
      <c r="N41" s="7">
        <f t="shared" si="13"/>
        <v>47</v>
      </c>
      <c r="O41" s="5">
        <v>90</v>
      </c>
      <c r="P41" s="4">
        <v>90</v>
      </c>
      <c r="Q41" s="17">
        <v>9</v>
      </c>
      <c r="R41" s="4">
        <v>90</v>
      </c>
      <c r="S41" s="18">
        <v>9</v>
      </c>
      <c r="T41" s="4">
        <v>80</v>
      </c>
      <c r="U41" s="21">
        <f t="shared" si="8"/>
        <v>8</v>
      </c>
      <c r="V41" s="4">
        <v>70</v>
      </c>
      <c r="W41" s="21">
        <f t="shared" si="9"/>
        <v>7</v>
      </c>
      <c r="X41" s="4">
        <v>80</v>
      </c>
      <c r="Y41" s="19">
        <f t="shared" si="10"/>
        <v>8</v>
      </c>
      <c r="Z41" s="9">
        <f t="shared" si="4"/>
        <v>7.666666666666667</v>
      </c>
      <c r="AA41" s="14">
        <f t="shared" si="5"/>
        <v>93.4</v>
      </c>
      <c r="AB41" s="24">
        <f t="shared" si="11"/>
        <v>489</v>
      </c>
      <c r="AC41">
        <v>120</v>
      </c>
    </row>
    <row r="42" spans="1:29" ht="15.75" thickBot="1">
      <c r="A42" s="61" t="s">
        <v>70</v>
      </c>
      <c r="B42" s="2">
        <v>8</v>
      </c>
      <c r="C42" s="4">
        <v>10</v>
      </c>
      <c r="D42" s="4">
        <v>8</v>
      </c>
      <c r="E42" s="4">
        <v>5</v>
      </c>
      <c r="F42" s="7">
        <f t="shared" si="12"/>
        <v>31</v>
      </c>
      <c r="G42" s="4">
        <v>6</v>
      </c>
      <c r="H42" s="4">
        <v>9</v>
      </c>
      <c r="I42" s="4">
        <v>9</v>
      </c>
      <c r="J42" s="4">
        <v>8</v>
      </c>
      <c r="K42" s="4">
        <v>9</v>
      </c>
      <c r="L42" s="4">
        <v>9</v>
      </c>
      <c r="M42" s="4">
        <v>9</v>
      </c>
      <c r="N42" s="7">
        <f t="shared" si="13"/>
        <v>59</v>
      </c>
      <c r="O42" s="5">
        <f t="shared" si="14"/>
        <v>90</v>
      </c>
      <c r="P42" s="4">
        <v>97</v>
      </c>
      <c r="Q42" s="17">
        <f t="shared" si="6"/>
        <v>9.6999999999999993</v>
      </c>
      <c r="R42" s="4">
        <v>95</v>
      </c>
      <c r="S42" s="18">
        <f t="shared" si="7"/>
        <v>9.5</v>
      </c>
      <c r="T42" s="4">
        <v>91</v>
      </c>
      <c r="U42" s="21">
        <f t="shared" si="8"/>
        <v>9.1</v>
      </c>
      <c r="V42" s="4">
        <v>95</v>
      </c>
      <c r="W42" s="21">
        <f t="shared" si="9"/>
        <v>9.5</v>
      </c>
      <c r="X42" s="4">
        <v>99</v>
      </c>
      <c r="Y42" s="19">
        <f t="shared" si="10"/>
        <v>9.9</v>
      </c>
      <c r="Z42" s="9">
        <f t="shared" si="4"/>
        <v>9.5</v>
      </c>
      <c r="AA42" s="14">
        <f t="shared" si="5"/>
        <v>93.92</v>
      </c>
      <c r="AB42" s="24">
        <f t="shared" si="11"/>
        <v>567</v>
      </c>
      <c r="AC42">
        <v>137.80000000000001</v>
      </c>
    </row>
    <row r="43" spans="1:29" ht="15.75" thickBot="1">
      <c r="A43" s="61" t="s">
        <v>71</v>
      </c>
      <c r="B43" s="2">
        <v>10</v>
      </c>
      <c r="C43" s="4">
        <v>10</v>
      </c>
      <c r="D43" s="4">
        <v>8</v>
      </c>
      <c r="E43" s="4">
        <v>5</v>
      </c>
      <c r="F43" s="7">
        <f t="shared" si="12"/>
        <v>33</v>
      </c>
      <c r="G43" s="4">
        <v>10</v>
      </c>
      <c r="H43" s="4">
        <v>10</v>
      </c>
      <c r="I43" s="4">
        <v>10</v>
      </c>
      <c r="J43" s="4">
        <v>10</v>
      </c>
      <c r="K43" s="4">
        <v>10</v>
      </c>
      <c r="L43" s="4">
        <v>10</v>
      </c>
      <c r="M43" s="4">
        <v>10</v>
      </c>
      <c r="N43" s="7">
        <f t="shared" si="13"/>
        <v>70</v>
      </c>
      <c r="O43" s="5">
        <f t="shared" si="14"/>
        <v>103</v>
      </c>
      <c r="P43" s="4">
        <v>100</v>
      </c>
      <c r="Q43" s="17">
        <f t="shared" si="6"/>
        <v>10</v>
      </c>
      <c r="R43" s="4">
        <v>95</v>
      </c>
      <c r="S43" s="18">
        <f t="shared" si="7"/>
        <v>9.5</v>
      </c>
      <c r="T43" s="4">
        <v>100</v>
      </c>
      <c r="U43" s="21">
        <f t="shared" si="8"/>
        <v>10</v>
      </c>
      <c r="V43" s="4">
        <v>96</v>
      </c>
      <c r="W43" s="21">
        <f t="shared" si="9"/>
        <v>9.6</v>
      </c>
      <c r="X43" s="4">
        <v>100</v>
      </c>
      <c r="Y43" s="19">
        <f t="shared" si="10"/>
        <v>10</v>
      </c>
      <c r="Z43" s="9">
        <f t="shared" si="4"/>
        <v>9.8666666666666671</v>
      </c>
      <c r="AA43" s="14">
        <f t="shared" si="5"/>
        <v>107</v>
      </c>
      <c r="AB43" s="24">
        <f t="shared" si="11"/>
        <v>594</v>
      </c>
    </row>
    <row r="44" spans="1:29" ht="15.75" thickBot="1">
      <c r="A44" s="61" t="s">
        <v>72</v>
      </c>
      <c r="B44" s="2">
        <v>10</v>
      </c>
      <c r="C44" s="4">
        <v>10</v>
      </c>
      <c r="D44" s="4">
        <v>8</v>
      </c>
      <c r="E44" s="4">
        <v>5</v>
      </c>
      <c r="F44" s="7">
        <f t="shared" si="12"/>
        <v>33</v>
      </c>
      <c r="G44" s="4">
        <v>8</v>
      </c>
      <c r="H44" s="4">
        <v>9</v>
      </c>
      <c r="I44" s="4">
        <v>10</v>
      </c>
      <c r="J44" s="4">
        <v>10</v>
      </c>
      <c r="K44" s="4">
        <v>10</v>
      </c>
      <c r="L44" s="4">
        <v>10</v>
      </c>
      <c r="M44" s="4">
        <v>10</v>
      </c>
      <c r="N44" s="7">
        <f t="shared" si="13"/>
        <v>67</v>
      </c>
      <c r="O44" s="5">
        <f t="shared" si="14"/>
        <v>100</v>
      </c>
      <c r="P44" s="4">
        <v>98</v>
      </c>
      <c r="Q44" s="17">
        <f t="shared" si="6"/>
        <v>9.8000000000000007</v>
      </c>
      <c r="R44" s="4">
        <v>98</v>
      </c>
      <c r="S44" s="18">
        <f t="shared" si="7"/>
        <v>9.8000000000000007</v>
      </c>
      <c r="T44" s="4">
        <v>100</v>
      </c>
      <c r="U44" s="21">
        <f t="shared" si="8"/>
        <v>10</v>
      </c>
      <c r="V44" s="4">
        <v>97</v>
      </c>
      <c r="W44" s="21">
        <f t="shared" si="9"/>
        <v>9.6999999999999993</v>
      </c>
      <c r="X44" s="4">
        <v>100</v>
      </c>
      <c r="Y44" s="19">
        <f t="shared" si="10"/>
        <v>10</v>
      </c>
      <c r="Z44" s="9">
        <f t="shared" si="4"/>
        <v>9.9</v>
      </c>
      <c r="AA44" s="14">
        <f t="shared" si="5"/>
        <v>103.96</v>
      </c>
      <c r="AB44" s="24">
        <f t="shared" si="11"/>
        <v>593</v>
      </c>
      <c r="AC44">
        <v>149.29</v>
      </c>
    </row>
    <row r="45" spans="1:29" ht="15.75" thickBot="1">
      <c r="A45" s="61" t="s">
        <v>73</v>
      </c>
      <c r="B45" s="2">
        <v>9</v>
      </c>
      <c r="C45" s="4">
        <v>10</v>
      </c>
      <c r="D45" s="4">
        <v>8</v>
      </c>
      <c r="E45" s="4">
        <v>5</v>
      </c>
      <c r="F45" s="7">
        <f t="shared" ref="F45:F67" si="15">SUM(B45:E45)</f>
        <v>32</v>
      </c>
      <c r="G45" s="4">
        <v>7</v>
      </c>
      <c r="H45" s="4">
        <v>8</v>
      </c>
      <c r="I45" s="4">
        <v>8</v>
      </c>
      <c r="J45" s="4">
        <v>8</v>
      </c>
      <c r="K45" s="4">
        <v>9</v>
      </c>
      <c r="L45" s="4">
        <v>9</v>
      </c>
      <c r="M45" s="4">
        <v>8</v>
      </c>
      <c r="N45" s="7">
        <f t="shared" ref="N45:N67" si="16">SUM(G45:M45)</f>
        <v>57</v>
      </c>
      <c r="O45" s="5">
        <f t="shared" si="14"/>
        <v>89</v>
      </c>
      <c r="P45" s="4">
        <v>97</v>
      </c>
      <c r="Q45" s="17">
        <f t="shared" si="6"/>
        <v>9.6999999999999993</v>
      </c>
      <c r="R45" s="4">
        <v>93</v>
      </c>
      <c r="S45" s="18">
        <f t="shared" si="7"/>
        <v>9.3000000000000007</v>
      </c>
      <c r="T45" s="4">
        <v>92</v>
      </c>
      <c r="U45" s="21">
        <f t="shared" si="8"/>
        <v>9.1999999999999993</v>
      </c>
      <c r="V45" s="4">
        <v>98</v>
      </c>
      <c r="W45" s="21">
        <f t="shared" si="9"/>
        <v>9.8000000000000007</v>
      </c>
      <c r="X45" s="4">
        <v>95</v>
      </c>
      <c r="Y45" s="19">
        <f t="shared" si="10"/>
        <v>9.5</v>
      </c>
      <c r="Z45" s="9">
        <f t="shared" si="4"/>
        <v>9.5</v>
      </c>
      <c r="AA45" s="14">
        <f t="shared" si="5"/>
        <v>92.84</v>
      </c>
      <c r="AB45" s="24">
        <f t="shared" si="11"/>
        <v>564</v>
      </c>
      <c r="AC45">
        <v>136.5</v>
      </c>
    </row>
    <row r="46" spans="1:29" ht="15.75" thickBot="1">
      <c r="A46" s="61" t="s">
        <v>74</v>
      </c>
      <c r="B46" s="2">
        <v>9</v>
      </c>
      <c r="C46" s="4">
        <v>10</v>
      </c>
      <c r="D46" s="4">
        <v>8</v>
      </c>
      <c r="E46" s="4">
        <v>5</v>
      </c>
      <c r="F46" s="7">
        <f t="shared" si="15"/>
        <v>32</v>
      </c>
      <c r="G46" s="4">
        <v>10</v>
      </c>
      <c r="H46" s="4">
        <v>8</v>
      </c>
      <c r="I46" s="4">
        <v>8</v>
      </c>
      <c r="J46" s="4">
        <v>8</v>
      </c>
      <c r="K46" s="4">
        <v>9</v>
      </c>
      <c r="L46" s="4">
        <v>9</v>
      </c>
      <c r="M46" s="4">
        <v>8</v>
      </c>
      <c r="N46" s="7">
        <f t="shared" si="16"/>
        <v>60</v>
      </c>
      <c r="O46" s="5">
        <f t="shared" si="14"/>
        <v>92</v>
      </c>
      <c r="P46" s="4">
        <v>98</v>
      </c>
      <c r="Q46" s="17">
        <f t="shared" si="6"/>
        <v>9.8000000000000007</v>
      </c>
      <c r="R46" s="4">
        <v>98</v>
      </c>
      <c r="S46" s="18">
        <f t="shared" si="7"/>
        <v>9.8000000000000007</v>
      </c>
      <c r="T46" s="4">
        <v>92</v>
      </c>
      <c r="U46" s="21">
        <f t="shared" si="8"/>
        <v>9.1999999999999993</v>
      </c>
      <c r="V46" s="4">
        <v>99</v>
      </c>
      <c r="W46" s="21">
        <f t="shared" si="9"/>
        <v>9.9</v>
      </c>
      <c r="X46" s="4">
        <v>96</v>
      </c>
      <c r="Y46" s="19">
        <f t="shared" si="10"/>
        <v>9.6</v>
      </c>
      <c r="Z46" s="9">
        <f t="shared" si="4"/>
        <v>9.5666666666666664</v>
      </c>
      <c r="AA46" s="14">
        <f t="shared" si="5"/>
        <v>95.88</v>
      </c>
      <c r="AB46" s="24">
        <f t="shared" si="11"/>
        <v>575</v>
      </c>
    </row>
    <row r="47" spans="1:29" ht="15.75" thickBot="1">
      <c r="A47" s="61" t="s">
        <v>75</v>
      </c>
      <c r="B47" s="2">
        <v>10</v>
      </c>
      <c r="C47" s="4">
        <v>10</v>
      </c>
      <c r="D47" s="4">
        <v>8</v>
      </c>
      <c r="E47" s="4">
        <v>5</v>
      </c>
      <c r="F47" s="7">
        <f t="shared" si="15"/>
        <v>33</v>
      </c>
      <c r="G47" s="4">
        <v>8</v>
      </c>
      <c r="H47" s="4">
        <v>10</v>
      </c>
      <c r="I47" s="4">
        <v>10</v>
      </c>
      <c r="J47" s="4">
        <v>10</v>
      </c>
      <c r="K47" s="4">
        <v>10</v>
      </c>
      <c r="L47" s="4">
        <v>10</v>
      </c>
      <c r="M47" s="4">
        <v>10</v>
      </c>
      <c r="N47" s="7">
        <f t="shared" si="16"/>
        <v>68</v>
      </c>
      <c r="O47" s="5">
        <f t="shared" si="14"/>
        <v>101</v>
      </c>
      <c r="P47" s="4">
        <v>100</v>
      </c>
      <c r="Q47" s="17">
        <f t="shared" si="6"/>
        <v>10</v>
      </c>
      <c r="R47" s="4">
        <v>99</v>
      </c>
      <c r="S47" s="18">
        <f t="shared" si="7"/>
        <v>9.9</v>
      </c>
      <c r="T47" s="4">
        <v>100</v>
      </c>
      <c r="U47" s="21">
        <f t="shared" si="8"/>
        <v>10</v>
      </c>
      <c r="V47" s="4">
        <v>97</v>
      </c>
      <c r="W47" s="21">
        <f t="shared" si="9"/>
        <v>9.6999999999999993</v>
      </c>
      <c r="X47" s="4">
        <v>97</v>
      </c>
      <c r="Y47" s="19">
        <f t="shared" si="10"/>
        <v>9.6999999999999993</v>
      </c>
      <c r="Z47" s="9">
        <f t="shared" si="4"/>
        <v>9.8000000000000007</v>
      </c>
      <c r="AA47" s="14">
        <f t="shared" si="5"/>
        <v>104.94</v>
      </c>
      <c r="AB47" s="24">
        <f t="shared" si="11"/>
        <v>594</v>
      </c>
      <c r="AC47">
        <v>150.30000000000001</v>
      </c>
    </row>
    <row r="48" spans="1:29" ht="15.75" thickBot="1">
      <c r="A48" s="61" t="s">
        <v>76</v>
      </c>
      <c r="B48" s="2">
        <v>8</v>
      </c>
      <c r="C48" s="4">
        <v>10</v>
      </c>
      <c r="D48" s="4">
        <v>8</v>
      </c>
      <c r="E48" s="4">
        <v>5</v>
      </c>
      <c r="F48" s="7">
        <f t="shared" si="15"/>
        <v>31</v>
      </c>
      <c r="G48" s="4">
        <v>6</v>
      </c>
      <c r="H48" s="4">
        <v>8</v>
      </c>
      <c r="I48" s="4">
        <v>8</v>
      </c>
      <c r="J48" s="4">
        <v>8</v>
      </c>
      <c r="K48" s="4">
        <v>9</v>
      </c>
      <c r="L48" s="4">
        <v>9</v>
      </c>
      <c r="M48" s="4">
        <v>9</v>
      </c>
      <c r="N48" s="7">
        <f t="shared" si="16"/>
        <v>57</v>
      </c>
      <c r="O48" s="5">
        <f t="shared" si="14"/>
        <v>88</v>
      </c>
      <c r="P48" s="4">
        <v>98</v>
      </c>
      <c r="Q48" s="17">
        <f t="shared" si="6"/>
        <v>9.8000000000000007</v>
      </c>
      <c r="R48" s="4">
        <v>93</v>
      </c>
      <c r="S48" s="18">
        <f t="shared" si="7"/>
        <v>9.3000000000000007</v>
      </c>
      <c r="T48" s="4">
        <v>92</v>
      </c>
      <c r="U48" s="21">
        <f t="shared" si="8"/>
        <v>9.1999999999999993</v>
      </c>
      <c r="V48" s="4">
        <v>95</v>
      </c>
      <c r="W48" s="21">
        <f t="shared" si="9"/>
        <v>9.5</v>
      </c>
      <c r="X48" s="4">
        <v>98</v>
      </c>
      <c r="Y48" s="19">
        <f t="shared" si="10"/>
        <v>9.8000000000000007</v>
      </c>
      <c r="Z48" s="9">
        <f t="shared" si="4"/>
        <v>9.5</v>
      </c>
      <c r="AA48" s="14">
        <f t="shared" si="5"/>
        <v>91.92</v>
      </c>
      <c r="AB48" s="24">
        <f t="shared" si="11"/>
        <v>564</v>
      </c>
      <c r="AC48">
        <v>135.6</v>
      </c>
    </row>
    <row r="49" spans="1:29" ht="15.75" thickBot="1">
      <c r="A49" s="61" t="s">
        <v>77</v>
      </c>
      <c r="B49" s="2">
        <v>8</v>
      </c>
      <c r="C49" s="4">
        <v>10</v>
      </c>
      <c r="D49" s="4">
        <v>8</v>
      </c>
      <c r="E49" s="4">
        <v>5</v>
      </c>
      <c r="F49" s="7">
        <f t="shared" si="15"/>
        <v>31</v>
      </c>
      <c r="G49" s="4">
        <v>6</v>
      </c>
      <c r="H49" s="4">
        <v>7</v>
      </c>
      <c r="I49" s="4">
        <v>8</v>
      </c>
      <c r="J49" s="4">
        <v>7</v>
      </c>
      <c r="K49" s="4">
        <v>10</v>
      </c>
      <c r="L49" s="4">
        <v>10</v>
      </c>
      <c r="M49" s="4">
        <v>10</v>
      </c>
      <c r="N49" s="7">
        <f t="shared" si="16"/>
        <v>58</v>
      </c>
      <c r="O49" s="5">
        <f t="shared" si="14"/>
        <v>89</v>
      </c>
      <c r="P49" s="4">
        <v>95</v>
      </c>
      <c r="Q49" s="17">
        <f t="shared" si="6"/>
        <v>9.5</v>
      </c>
      <c r="R49" s="4">
        <v>98</v>
      </c>
      <c r="S49" s="18">
        <f t="shared" si="7"/>
        <v>9.8000000000000007</v>
      </c>
      <c r="T49" s="4">
        <v>93</v>
      </c>
      <c r="U49" s="21">
        <f t="shared" si="8"/>
        <v>9.3000000000000007</v>
      </c>
      <c r="V49" s="4">
        <v>96</v>
      </c>
      <c r="W49" s="21">
        <f t="shared" si="9"/>
        <v>9.6</v>
      </c>
      <c r="X49" s="4">
        <v>99</v>
      </c>
      <c r="Y49" s="19">
        <f t="shared" si="10"/>
        <v>9.9</v>
      </c>
      <c r="Z49" s="9">
        <f t="shared" si="4"/>
        <v>9.6</v>
      </c>
      <c r="AA49" s="14">
        <f t="shared" si="5"/>
        <v>92.88</v>
      </c>
      <c r="AB49" s="24">
        <f t="shared" si="11"/>
        <v>570</v>
      </c>
      <c r="AC49">
        <v>137.1</v>
      </c>
    </row>
    <row r="50" spans="1:29" ht="15.75" thickBot="1">
      <c r="A50" s="61" t="s">
        <v>78</v>
      </c>
      <c r="B50" s="2">
        <v>8</v>
      </c>
      <c r="C50" s="4">
        <v>10</v>
      </c>
      <c r="D50" s="4">
        <v>8</v>
      </c>
      <c r="E50" s="4">
        <v>5</v>
      </c>
      <c r="F50" s="7">
        <f t="shared" si="15"/>
        <v>31</v>
      </c>
      <c r="G50" s="4">
        <v>6</v>
      </c>
      <c r="H50" s="4">
        <v>8</v>
      </c>
      <c r="I50" s="4">
        <v>8</v>
      </c>
      <c r="J50" s="4">
        <v>8</v>
      </c>
      <c r="K50" s="4">
        <v>9</v>
      </c>
      <c r="L50" s="4">
        <v>9</v>
      </c>
      <c r="M50" s="4">
        <v>9</v>
      </c>
      <c r="N50" s="7">
        <f t="shared" si="16"/>
        <v>57</v>
      </c>
      <c r="O50" s="5">
        <f t="shared" si="14"/>
        <v>88</v>
      </c>
      <c r="P50" s="4">
        <v>95</v>
      </c>
      <c r="Q50" s="17">
        <f t="shared" si="6"/>
        <v>9.5</v>
      </c>
      <c r="R50" s="4">
        <v>95</v>
      </c>
      <c r="S50" s="18">
        <f t="shared" si="7"/>
        <v>9.5</v>
      </c>
      <c r="T50" s="4">
        <v>94</v>
      </c>
      <c r="U50" s="21">
        <f t="shared" si="8"/>
        <v>9.4</v>
      </c>
      <c r="V50" s="4">
        <v>91</v>
      </c>
      <c r="W50" s="21">
        <f t="shared" si="9"/>
        <v>9.1</v>
      </c>
      <c r="X50" s="4">
        <v>99</v>
      </c>
      <c r="Y50" s="19">
        <f t="shared" si="10"/>
        <v>9.9</v>
      </c>
      <c r="Z50" s="9">
        <f t="shared" si="4"/>
        <v>9.4666666666666668</v>
      </c>
      <c r="AA50" s="14">
        <f t="shared" si="5"/>
        <v>91.88</v>
      </c>
      <c r="AB50" s="24">
        <f t="shared" si="11"/>
        <v>562</v>
      </c>
      <c r="AC50">
        <v>135.4</v>
      </c>
    </row>
    <row r="51" spans="1:29" ht="15.75" thickBot="1">
      <c r="A51" s="61" t="s">
        <v>79</v>
      </c>
      <c r="B51" s="2">
        <v>9</v>
      </c>
      <c r="C51" s="4">
        <v>10</v>
      </c>
      <c r="D51" s="4">
        <v>8</v>
      </c>
      <c r="E51" s="4">
        <v>5</v>
      </c>
      <c r="F51" s="7">
        <f t="shared" si="15"/>
        <v>32</v>
      </c>
      <c r="G51" s="4">
        <v>6</v>
      </c>
      <c r="H51" s="4">
        <v>8</v>
      </c>
      <c r="I51" s="4">
        <v>8</v>
      </c>
      <c r="J51" s="4">
        <v>8</v>
      </c>
      <c r="K51" s="4">
        <v>10</v>
      </c>
      <c r="L51" s="4">
        <v>10</v>
      </c>
      <c r="M51" s="4">
        <v>8</v>
      </c>
      <c r="N51" s="7">
        <f t="shared" si="16"/>
        <v>58</v>
      </c>
      <c r="O51" s="5">
        <f t="shared" si="14"/>
        <v>90</v>
      </c>
      <c r="P51" s="4">
        <v>96</v>
      </c>
      <c r="Q51" s="17">
        <f t="shared" si="6"/>
        <v>9.6</v>
      </c>
      <c r="R51" s="4">
        <v>92</v>
      </c>
      <c r="S51" s="18">
        <f t="shared" si="7"/>
        <v>9.1999999999999993</v>
      </c>
      <c r="T51" s="4">
        <v>96</v>
      </c>
      <c r="U51" s="21">
        <f t="shared" si="8"/>
        <v>9.6</v>
      </c>
      <c r="V51" s="4">
        <v>95</v>
      </c>
      <c r="W51" s="21">
        <f t="shared" si="9"/>
        <v>9.5</v>
      </c>
      <c r="X51" s="4">
        <v>100</v>
      </c>
      <c r="Y51" s="19">
        <f t="shared" si="10"/>
        <v>10</v>
      </c>
      <c r="Z51" s="9">
        <f t="shared" si="4"/>
        <v>9.6999999999999993</v>
      </c>
      <c r="AA51" s="14">
        <f t="shared" si="5"/>
        <v>93.92</v>
      </c>
      <c r="AB51" s="24">
        <f t="shared" si="11"/>
        <v>569</v>
      </c>
      <c r="AC51">
        <v>137.9</v>
      </c>
    </row>
    <row r="52" spans="1:29" ht="15.75" thickBot="1">
      <c r="A52" s="61" t="s">
        <v>80</v>
      </c>
      <c r="B52" s="2">
        <v>9</v>
      </c>
      <c r="C52" s="4">
        <v>10</v>
      </c>
      <c r="D52" s="4">
        <v>8</v>
      </c>
      <c r="E52" s="4">
        <v>5</v>
      </c>
      <c r="F52" s="7">
        <f t="shared" si="15"/>
        <v>32</v>
      </c>
      <c r="G52" s="4">
        <v>7</v>
      </c>
      <c r="H52" s="4">
        <v>8</v>
      </c>
      <c r="I52" s="4">
        <v>8</v>
      </c>
      <c r="J52" s="4">
        <v>8</v>
      </c>
      <c r="K52" s="4">
        <v>10</v>
      </c>
      <c r="L52" s="4">
        <v>9</v>
      </c>
      <c r="M52" s="4">
        <v>9</v>
      </c>
      <c r="N52" s="7">
        <f t="shared" si="16"/>
        <v>59</v>
      </c>
      <c r="O52" s="5">
        <f t="shared" si="14"/>
        <v>91</v>
      </c>
      <c r="P52" s="4">
        <v>93</v>
      </c>
      <c r="Q52" s="17">
        <f t="shared" si="6"/>
        <v>9.3000000000000007</v>
      </c>
      <c r="R52" s="4">
        <v>96</v>
      </c>
      <c r="S52" s="18">
        <f t="shared" si="7"/>
        <v>9.6</v>
      </c>
      <c r="T52" s="4">
        <v>97</v>
      </c>
      <c r="U52" s="21">
        <f t="shared" si="8"/>
        <v>9.6999999999999993</v>
      </c>
      <c r="V52" s="4">
        <v>93</v>
      </c>
      <c r="W52" s="21">
        <f t="shared" si="9"/>
        <v>9.3000000000000007</v>
      </c>
      <c r="X52" s="4">
        <v>100</v>
      </c>
      <c r="Y52" s="19">
        <f t="shared" si="10"/>
        <v>10</v>
      </c>
      <c r="Z52" s="9">
        <f t="shared" si="4"/>
        <v>9.6666666666666679</v>
      </c>
      <c r="AA52" s="14">
        <f t="shared" si="5"/>
        <v>94.86</v>
      </c>
      <c r="AB52" s="24">
        <f t="shared" si="11"/>
        <v>570</v>
      </c>
      <c r="AC52">
        <v>139.4</v>
      </c>
    </row>
    <row r="53" spans="1:29" ht="15.75" thickBot="1">
      <c r="A53" s="61" t="s">
        <v>81</v>
      </c>
      <c r="B53" s="2">
        <v>8</v>
      </c>
      <c r="C53" s="4">
        <v>10</v>
      </c>
      <c r="D53" s="4">
        <v>8</v>
      </c>
      <c r="E53" s="4">
        <v>5</v>
      </c>
      <c r="F53" s="7">
        <f t="shared" si="15"/>
        <v>31</v>
      </c>
      <c r="G53" s="4">
        <v>8</v>
      </c>
      <c r="H53" s="4">
        <v>8</v>
      </c>
      <c r="I53" s="4">
        <v>8</v>
      </c>
      <c r="J53" s="4">
        <v>8</v>
      </c>
      <c r="K53" s="4">
        <v>9</v>
      </c>
      <c r="L53" s="4">
        <v>9</v>
      </c>
      <c r="M53" s="4">
        <v>9</v>
      </c>
      <c r="N53" s="7">
        <f t="shared" si="16"/>
        <v>59</v>
      </c>
      <c r="O53" s="5">
        <f t="shared" si="14"/>
        <v>90</v>
      </c>
      <c r="P53" s="4">
        <v>95</v>
      </c>
      <c r="Q53" s="17">
        <f t="shared" si="6"/>
        <v>9.5</v>
      </c>
      <c r="R53" s="4">
        <v>98</v>
      </c>
      <c r="S53" s="18">
        <f t="shared" si="7"/>
        <v>9.8000000000000007</v>
      </c>
      <c r="T53" s="4">
        <v>98</v>
      </c>
      <c r="U53" s="21">
        <f t="shared" si="8"/>
        <v>9.8000000000000007</v>
      </c>
      <c r="V53" s="4">
        <v>94</v>
      </c>
      <c r="W53" s="21">
        <f t="shared" si="9"/>
        <v>9.4</v>
      </c>
      <c r="X53" s="4">
        <v>98</v>
      </c>
      <c r="Y53" s="19">
        <f t="shared" si="10"/>
        <v>9.8000000000000007</v>
      </c>
      <c r="Z53" s="9">
        <f t="shared" si="4"/>
        <v>9.6666666666666679</v>
      </c>
      <c r="AA53" s="14">
        <f t="shared" si="5"/>
        <v>93.86</v>
      </c>
      <c r="AB53" s="24">
        <f t="shared" si="11"/>
        <v>573</v>
      </c>
      <c r="AC53">
        <v>136.30000000000001</v>
      </c>
    </row>
    <row r="54" spans="1:29" ht="15.75" thickBot="1">
      <c r="A54" s="61" t="s">
        <v>82</v>
      </c>
      <c r="B54" s="2">
        <v>10</v>
      </c>
      <c r="C54" s="4">
        <v>10</v>
      </c>
      <c r="D54" s="4">
        <v>8</v>
      </c>
      <c r="E54" s="4">
        <v>6</v>
      </c>
      <c r="F54" s="7">
        <f t="shared" si="15"/>
        <v>34</v>
      </c>
      <c r="G54" s="4">
        <v>8</v>
      </c>
      <c r="H54" s="4">
        <v>10</v>
      </c>
      <c r="I54" s="4">
        <v>10</v>
      </c>
      <c r="J54" s="4">
        <v>10</v>
      </c>
      <c r="K54" s="4">
        <v>9</v>
      </c>
      <c r="L54" s="4">
        <v>10</v>
      </c>
      <c r="M54" s="4">
        <v>10</v>
      </c>
      <c r="N54" s="7">
        <f t="shared" si="16"/>
        <v>67</v>
      </c>
      <c r="O54" s="5">
        <f t="shared" si="14"/>
        <v>101</v>
      </c>
      <c r="P54" s="4">
        <v>97</v>
      </c>
      <c r="Q54" s="17">
        <f t="shared" si="6"/>
        <v>9.6999999999999993</v>
      </c>
      <c r="R54" s="4">
        <v>95</v>
      </c>
      <c r="S54" s="18">
        <f t="shared" si="7"/>
        <v>9.5</v>
      </c>
      <c r="T54" s="4">
        <v>99</v>
      </c>
      <c r="U54" s="21">
        <f t="shared" si="8"/>
        <v>9.9</v>
      </c>
      <c r="V54" s="4">
        <v>97</v>
      </c>
      <c r="W54" s="21">
        <f t="shared" si="9"/>
        <v>9.6999999999999993</v>
      </c>
      <c r="X54" s="4">
        <v>97</v>
      </c>
      <c r="Y54" s="19">
        <f t="shared" si="10"/>
        <v>9.6999999999999993</v>
      </c>
      <c r="Z54" s="9">
        <f t="shared" si="4"/>
        <v>9.7666666666666675</v>
      </c>
      <c r="AA54" s="14">
        <f t="shared" si="5"/>
        <v>104.88</v>
      </c>
      <c r="AB54" s="24">
        <f t="shared" si="11"/>
        <v>586</v>
      </c>
      <c r="AC54">
        <v>148.5</v>
      </c>
    </row>
    <row r="55" spans="1:29" ht="15.75" thickBot="1">
      <c r="A55" s="61" t="s">
        <v>83</v>
      </c>
      <c r="B55" s="2">
        <v>8</v>
      </c>
      <c r="C55" s="4">
        <v>10</v>
      </c>
      <c r="D55" s="4">
        <v>8</v>
      </c>
      <c r="E55" s="4">
        <v>6</v>
      </c>
      <c r="F55" s="7">
        <f t="shared" si="15"/>
        <v>32</v>
      </c>
      <c r="G55" s="4">
        <v>7</v>
      </c>
      <c r="H55" s="4">
        <v>10</v>
      </c>
      <c r="I55" s="4">
        <v>9</v>
      </c>
      <c r="J55" s="4">
        <v>9</v>
      </c>
      <c r="K55" s="4">
        <v>9</v>
      </c>
      <c r="L55" s="4">
        <v>9</v>
      </c>
      <c r="M55" s="4">
        <v>9</v>
      </c>
      <c r="N55" s="7">
        <f t="shared" si="16"/>
        <v>62</v>
      </c>
      <c r="O55" s="5">
        <f t="shared" si="14"/>
        <v>94</v>
      </c>
      <c r="P55" s="4">
        <v>98</v>
      </c>
      <c r="Q55" s="17">
        <f t="shared" si="6"/>
        <v>9.8000000000000007</v>
      </c>
      <c r="R55" s="4">
        <v>94</v>
      </c>
      <c r="S55" s="18">
        <f t="shared" si="7"/>
        <v>9.4</v>
      </c>
      <c r="T55" s="4">
        <v>89</v>
      </c>
      <c r="U55" s="21">
        <f t="shared" si="8"/>
        <v>8.9</v>
      </c>
      <c r="V55" s="4">
        <v>99</v>
      </c>
      <c r="W55" s="21">
        <f t="shared" si="9"/>
        <v>9.9</v>
      </c>
      <c r="X55" s="4">
        <v>96</v>
      </c>
      <c r="Y55" s="19">
        <f t="shared" si="10"/>
        <v>9.6</v>
      </c>
      <c r="Z55" s="9">
        <f t="shared" si="4"/>
        <v>9.4666666666666668</v>
      </c>
      <c r="AA55" s="14">
        <f t="shared" si="5"/>
        <v>97.88</v>
      </c>
      <c r="AB55" s="24">
        <f t="shared" si="11"/>
        <v>570</v>
      </c>
      <c r="AC55">
        <v>141.6</v>
      </c>
    </row>
    <row r="56" spans="1:29" ht="15.75" thickBot="1">
      <c r="A56" s="61" t="s">
        <v>84</v>
      </c>
      <c r="B56" s="2">
        <v>8</v>
      </c>
      <c r="C56" s="4">
        <v>10</v>
      </c>
      <c r="D56" s="4">
        <v>8</v>
      </c>
      <c r="E56" s="4">
        <v>6</v>
      </c>
      <c r="F56" s="7">
        <f t="shared" si="15"/>
        <v>32</v>
      </c>
      <c r="G56" s="4">
        <v>7</v>
      </c>
      <c r="H56" s="4">
        <v>9</v>
      </c>
      <c r="I56" s="4">
        <v>9</v>
      </c>
      <c r="J56" s="4">
        <v>9</v>
      </c>
      <c r="K56" s="4">
        <v>10</v>
      </c>
      <c r="L56" s="4">
        <v>9</v>
      </c>
      <c r="M56" s="4">
        <v>9</v>
      </c>
      <c r="N56" s="7">
        <f t="shared" si="16"/>
        <v>62</v>
      </c>
      <c r="O56" s="5">
        <f t="shared" si="14"/>
        <v>94</v>
      </c>
      <c r="P56" s="4">
        <v>100</v>
      </c>
      <c r="Q56" s="17">
        <f t="shared" si="6"/>
        <v>10</v>
      </c>
      <c r="R56" s="4">
        <v>92</v>
      </c>
      <c r="S56" s="18">
        <f t="shared" si="7"/>
        <v>9.1999999999999993</v>
      </c>
      <c r="T56" s="4">
        <v>92</v>
      </c>
      <c r="U56" s="21">
        <f t="shared" si="8"/>
        <v>9.1999999999999993</v>
      </c>
      <c r="V56" s="4">
        <v>100</v>
      </c>
      <c r="W56" s="21">
        <f t="shared" si="9"/>
        <v>10</v>
      </c>
      <c r="X56" s="4">
        <v>98</v>
      </c>
      <c r="Y56" s="19">
        <f t="shared" si="10"/>
        <v>9.8000000000000007</v>
      </c>
      <c r="Z56" s="9">
        <f t="shared" si="4"/>
        <v>9.6666666666666679</v>
      </c>
      <c r="AA56" s="14">
        <f t="shared" si="5"/>
        <v>97.96</v>
      </c>
      <c r="AB56" s="24">
        <f t="shared" si="11"/>
        <v>576</v>
      </c>
      <c r="AC56">
        <v>142.19999999999999</v>
      </c>
    </row>
    <row r="57" spans="1:29" ht="15.75" thickBot="1">
      <c r="A57" s="61" t="s">
        <v>85</v>
      </c>
      <c r="B57" s="2">
        <v>10</v>
      </c>
      <c r="C57" s="4">
        <v>10</v>
      </c>
      <c r="D57" s="4">
        <v>10</v>
      </c>
      <c r="E57" s="4">
        <v>6</v>
      </c>
      <c r="F57" s="7">
        <f t="shared" si="15"/>
        <v>36</v>
      </c>
      <c r="G57" s="4">
        <v>7</v>
      </c>
      <c r="H57" s="4">
        <v>9</v>
      </c>
      <c r="I57" s="4">
        <v>9</v>
      </c>
      <c r="J57" s="4">
        <v>9</v>
      </c>
      <c r="K57" s="4">
        <v>9</v>
      </c>
      <c r="L57" s="4">
        <v>9</v>
      </c>
      <c r="M57" s="4">
        <v>9</v>
      </c>
      <c r="N57" s="7">
        <f t="shared" si="16"/>
        <v>61</v>
      </c>
      <c r="O57" s="5">
        <f t="shared" si="14"/>
        <v>97</v>
      </c>
      <c r="P57" s="4">
        <v>99</v>
      </c>
      <c r="Q57" s="17">
        <f t="shared" si="6"/>
        <v>9.9</v>
      </c>
      <c r="R57" s="4">
        <v>99</v>
      </c>
      <c r="S57" s="18">
        <f t="shared" si="7"/>
        <v>9.9</v>
      </c>
      <c r="T57" s="4">
        <v>93</v>
      </c>
      <c r="U57" s="21">
        <f t="shared" si="8"/>
        <v>9.3000000000000007</v>
      </c>
      <c r="V57" s="4">
        <v>95</v>
      </c>
      <c r="W57" s="21">
        <f t="shared" si="9"/>
        <v>9.5</v>
      </c>
      <c r="X57" s="4">
        <v>100</v>
      </c>
      <c r="Y57" s="19">
        <f t="shared" si="10"/>
        <v>10</v>
      </c>
      <c r="Z57" s="9">
        <f t="shared" si="4"/>
        <v>9.6</v>
      </c>
      <c r="AA57" s="14">
        <f t="shared" si="5"/>
        <v>100.98</v>
      </c>
      <c r="AB57" s="24">
        <f t="shared" si="11"/>
        <v>583</v>
      </c>
      <c r="AC57">
        <v>145.6</v>
      </c>
    </row>
    <row r="58" spans="1:29" ht="15.75" thickBot="1">
      <c r="A58" s="61" t="s">
        <v>86</v>
      </c>
      <c r="B58" s="2">
        <v>9</v>
      </c>
      <c r="C58" s="4">
        <v>10</v>
      </c>
      <c r="D58" s="4">
        <v>8</v>
      </c>
      <c r="E58" s="4">
        <v>6</v>
      </c>
      <c r="F58" s="7">
        <f t="shared" si="15"/>
        <v>33</v>
      </c>
      <c r="G58" s="4">
        <v>7</v>
      </c>
      <c r="H58" s="4">
        <v>9</v>
      </c>
      <c r="I58" s="4">
        <v>9</v>
      </c>
      <c r="J58" s="4">
        <v>9</v>
      </c>
      <c r="K58" s="4">
        <v>9</v>
      </c>
      <c r="L58" s="4">
        <v>9</v>
      </c>
      <c r="M58" s="4">
        <v>9</v>
      </c>
      <c r="N58" s="7">
        <f t="shared" si="16"/>
        <v>61</v>
      </c>
      <c r="O58" s="5">
        <f t="shared" si="14"/>
        <v>94</v>
      </c>
      <c r="P58" s="4">
        <v>98</v>
      </c>
      <c r="Q58" s="17">
        <f t="shared" si="6"/>
        <v>9.8000000000000007</v>
      </c>
      <c r="R58" s="4">
        <v>100</v>
      </c>
      <c r="S58" s="18">
        <f t="shared" si="7"/>
        <v>10</v>
      </c>
      <c r="T58" s="4">
        <v>94</v>
      </c>
      <c r="U58" s="21">
        <f t="shared" si="8"/>
        <v>9.4</v>
      </c>
      <c r="V58" s="4">
        <v>97</v>
      </c>
      <c r="W58" s="21">
        <f t="shared" si="9"/>
        <v>9.6999999999999993</v>
      </c>
      <c r="X58" s="4">
        <v>98</v>
      </c>
      <c r="Y58" s="19">
        <f t="shared" si="10"/>
        <v>9.8000000000000007</v>
      </c>
      <c r="Z58" s="9">
        <f t="shared" si="4"/>
        <v>9.6333333333333329</v>
      </c>
      <c r="AA58" s="14">
        <f t="shared" si="5"/>
        <v>97.92</v>
      </c>
      <c r="AB58" s="24">
        <f t="shared" si="11"/>
        <v>581</v>
      </c>
      <c r="AC58">
        <v>142.69999999999999</v>
      </c>
    </row>
    <row r="59" spans="1:29" ht="15.75" thickBot="1">
      <c r="A59" s="61" t="s">
        <v>87</v>
      </c>
      <c r="B59" s="2">
        <v>8</v>
      </c>
      <c r="C59" s="4">
        <v>10</v>
      </c>
      <c r="D59" s="4">
        <v>8</v>
      </c>
      <c r="E59" s="4">
        <v>6</v>
      </c>
      <c r="F59" s="7">
        <f t="shared" si="15"/>
        <v>32</v>
      </c>
      <c r="G59" s="4">
        <v>6</v>
      </c>
      <c r="H59" s="4">
        <v>8</v>
      </c>
      <c r="I59" s="4">
        <v>8</v>
      </c>
      <c r="J59" s="4">
        <v>8</v>
      </c>
      <c r="K59" s="4">
        <v>10</v>
      </c>
      <c r="L59" s="4">
        <v>9</v>
      </c>
      <c r="M59" s="4">
        <v>9</v>
      </c>
      <c r="N59" s="7">
        <f t="shared" si="16"/>
        <v>58</v>
      </c>
      <c r="O59" s="5">
        <f t="shared" si="14"/>
        <v>90</v>
      </c>
      <c r="P59" s="4">
        <v>95</v>
      </c>
      <c r="Q59" s="17">
        <f t="shared" si="6"/>
        <v>9.5</v>
      </c>
      <c r="R59" s="4">
        <v>96</v>
      </c>
      <c r="S59" s="18">
        <f t="shared" si="7"/>
        <v>9.6</v>
      </c>
      <c r="T59" s="4">
        <v>95</v>
      </c>
      <c r="U59" s="21">
        <f t="shared" si="8"/>
        <v>9.5</v>
      </c>
      <c r="V59" s="4">
        <v>98</v>
      </c>
      <c r="W59" s="21">
        <f t="shared" si="9"/>
        <v>9.8000000000000007</v>
      </c>
      <c r="X59" s="4">
        <v>99</v>
      </c>
      <c r="Y59" s="19">
        <f t="shared" si="10"/>
        <v>9.9</v>
      </c>
      <c r="Z59" s="9">
        <f t="shared" si="4"/>
        <v>9.7333333333333325</v>
      </c>
      <c r="AA59" s="14">
        <f t="shared" si="5"/>
        <v>93.88</v>
      </c>
      <c r="AB59" s="24">
        <f t="shared" si="11"/>
        <v>573</v>
      </c>
      <c r="AC59">
        <v>138.30000000000001</v>
      </c>
    </row>
    <row r="60" spans="1:29" ht="15.75" thickBot="1">
      <c r="A60" s="61" t="s">
        <v>88</v>
      </c>
      <c r="B60" s="2">
        <v>9</v>
      </c>
      <c r="C60" s="4">
        <v>10</v>
      </c>
      <c r="D60" s="4">
        <v>8</v>
      </c>
      <c r="E60" s="4">
        <v>6</v>
      </c>
      <c r="F60" s="7">
        <f t="shared" si="15"/>
        <v>33</v>
      </c>
      <c r="G60" s="4">
        <v>6</v>
      </c>
      <c r="H60" s="4">
        <v>7</v>
      </c>
      <c r="I60" s="4">
        <v>8</v>
      </c>
      <c r="J60" s="4">
        <v>8</v>
      </c>
      <c r="K60" s="4">
        <v>9</v>
      </c>
      <c r="L60" s="4">
        <v>9</v>
      </c>
      <c r="M60" s="4">
        <v>9</v>
      </c>
      <c r="N60" s="7">
        <f t="shared" si="16"/>
        <v>56</v>
      </c>
      <c r="O60" s="5">
        <f t="shared" si="14"/>
        <v>89</v>
      </c>
      <c r="P60" s="4">
        <v>94</v>
      </c>
      <c r="Q60" s="17">
        <f t="shared" si="6"/>
        <v>9.4</v>
      </c>
      <c r="R60" s="4">
        <v>97</v>
      </c>
      <c r="S60" s="18">
        <f t="shared" si="7"/>
        <v>9.6999999999999993</v>
      </c>
      <c r="T60" s="4">
        <v>95</v>
      </c>
      <c r="U60" s="21">
        <f t="shared" si="8"/>
        <v>9.5</v>
      </c>
      <c r="V60" s="4">
        <v>99</v>
      </c>
      <c r="W60" s="21">
        <f t="shared" si="9"/>
        <v>9.9</v>
      </c>
      <c r="X60" s="4">
        <v>95</v>
      </c>
      <c r="Y60" s="19">
        <f t="shared" si="10"/>
        <v>9.5</v>
      </c>
      <c r="Z60" s="9">
        <f t="shared" si="4"/>
        <v>9.6333333333333329</v>
      </c>
      <c r="AA60" s="14">
        <f t="shared" si="5"/>
        <v>92.78</v>
      </c>
      <c r="AB60" s="24">
        <f t="shared" si="11"/>
        <v>569</v>
      </c>
      <c r="AC60">
        <v>137</v>
      </c>
    </row>
    <row r="61" spans="1:29" ht="15.75" thickBot="1">
      <c r="A61" s="61" t="s">
        <v>89</v>
      </c>
      <c r="B61" s="2">
        <v>9</v>
      </c>
      <c r="C61" s="4">
        <v>10</v>
      </c>
      <c r="D61" s="4">
        <v>8</v>
      </c>
      <c r="E61" s="4">
        <v>9</v>
      </c>
      <c r="F61" s="7">
        <f t="shared" si="15"/>
        <v>36</v>
      </c>
      <c r="G61" s="4">
        <v>7</v>
      </c>
      <c r="H61" s="4">
        <v>8</v>
      </c>
      <c r="I61" s="4">
        <v>8</v>
      </c>
      <c r="J61" s="4">
        <v>8</v>
      </c>
      <c r="K61" s="4">
        <v>9</v>
      </c>
      <c r="L61" s="4">
        <v>9</v>
      </c>
      <c r="M61" s="4">
        <v>9</v>
      </c>
      <c r="N61" s="7">
        <f t="shared" si="16"/>
        <v>58</v>
      </c>
      <c r="O61" s="5">
        <f t="shared" si="14"/>
        <v>94</v>
      </c>
      <c r="P61" s="4">
        <v>94</v>
      </c>
      <c r="Q61" s="17">
        <f t="shared" si="6"/>
        <v>9.4</v>
      </c>
      <c r="R61" s="4">
        <v>98</v>
      </c>
      <c r="S61" s="18">
        <f t="shared" si="7"/>
        <v>9.8000000000000007</v>
      </c>
      <c r="T61" s="4">
        <v>95</v>
      </c>
      <c r="U61" s="21">
        <f t="shared" si="8"/>
        <v>9.5</v>
      </c>
      <c r="V61" s="4">
        <v>96</v>
      </c>
      <c r="W61" s="21">
        <f t="shared" si="9"/>
        <v>9.6</v>
      </c>
      <c r="X61" s="4">
        <v>97</v>
      </c>
      <c r="Y61" s="19">
        <f t="shared" si="10"/>
        <v>9.6999999999999993</v>
      </c>
      <c r="Z61" s="9">
        <f t="shared" si="4"/>
        <v>9.6</v>
      </c>
      <c r="AA61" s="14">
        <f t="shared" si="5"/>
        <v>97.82</v>
      </c>
      <c r="AB61" s="24">
        <f t="shared" si="11"/>
        <v>574</v>
      </c>
      <c r="AC61">
        <v>142</v>
      </c>
    </row>
    <row r="62" spans="1:29" ht="15.75" thickBot="1">
      <c r="A62" s="61" t="s">
        <v>90</v>
      </c>
      <c r="B62" s="2">
        <v>10</v>
      </c>
      <c r="C62" s="4">
        <v>10</v>
      </c>
      <c r="D62" s="4">
        <v>8</v>
      </c>
      <c r="E62" s="4">
        <v>6</v>
      </c>
      <c r="F62" s="7">
        <f t="shared" si="15"/>
        <v>34</v>
      </c>
      <c r="G62" s="4">
        <v>6</v>
      </c>
      <c r="H62" s="4">
        <v>8</v>
      </c>
      <c r="I62" s="4">
        <v>9</v>
      </c>
      <c r="J62" s="4">
        <v>8</v>
      </c>
      <c r="K62" s="4">
        <v>9</v>
      </c>
      <c r="L62" s="4">
        <v>8</v>
      </c>
      <c r="M62" s="4">
        <v>7</v>
      </c>
      <c r="N62" s="7">
        <f t="shared" si="16"/>
        <v>55</v>
      </c>
      <c r="O62" s="5">
        <f t="shared" si="14"/>
        <v>89</v>
      </c>
      <c r="P62" s="4">
        <v>98</v>
      </c>
      <c r="Q62" s="17">
        <f t="shared" si="6"/>
        <v>9.8000000000000007</v>
      </c>
      <c r="R62" s="4">
        <v>99</v>
      </c>
      <c r="S62" s="18">
        <f t="shared" si="7"/>
        <v>9.9</v>
      </c>
      <c r="T62" s="4">
        <v>98</v>
      </c>
      <c r="U62" s="21">
        <f t="shared" si="8"/>
        <v>9.8000000000000007</v>
      </c>
      <c r="V62" s="4">
        <v>97</v>
      </c>
      <c r="W62" s="21">
        <f t="shared" si="9"/>
        <v>9.6999999999999993</v>
      </c>
      <c r="X62" s="4">
        <v>98</v>
      </c>
      <c r="Y62" s="19">
        <f t="shared" si="10"/>
        <v>9.8000000000000007</v>
      </c>
      <c r="Z62" s="9">
        <f t="shared" si="4"/>
        <v>9.7666666666666675</v>
      </c>
      <c r="AA62" s="14">
        <f t="shared" si="5"/>
        <v>92.92</v>
      </c>
      <c r="AB62" s="24">
        <f t="shared" si="11"/>
        <v>579</v>
      </c>
      <c r="AC62">
        <v>138</v>
      </c>
    </row>
    <row r="63" spans="1:29" ht="15.75" thickBot="1">
      <c r="A63" s="61" t="s">
        <v>91</v>
      </c>
      <c r="B63" s="2">
        <v>9</v>
      </c>
      <c r="C63" s="4">
        <v>10</v>
      </c>
      <c r="D63" s="4">
        <v>8</v>
      </c>
      <c r="E63" s="4">
        <v>6</v>
      </c>
      <c r="F63" s="7">
        <f t="shared" si="15"/>
        <v>33</v>
      </c>
      <c r="G63" s="4">
        <v>10</v>
      </c>
      <c r="H63" s="4">
        <v>8</v>
      </c>
      <c r="I63" s="4">
        <v>8</v>
      </c>
      <c r="J63" s="4">
        <v>8</v>
      </c>
      <c r="K63" s="4">
        <v>9</v>
      </c>
      <c r="L63" s="4">
        <v>9</v>
      </c>
      <c r="M63" s="4">
        <v>9</v>
      </c>
      <c r="N63" s="7">
        <f t="shared" si="16"/>
        <v>61</v>
      </c>
      <c r="O63" s="5">
        <f t="shared" si="14"/>
        <v>94</v>
      </c>
      <c r="P63" s="4">
        <v>99</v>
      </c>
      <c r="Q63" s="17">
        <f t="shared" si="6"/>
        <v>9.9</v>
      </c>
      <c r="R63" s="4">
        <v>98</v>
      </c>
      <c r="S63" s="18">
        <f t="shared" si="7"/>
        <v>9.8000000000000007</v>
      </c>
      <c r="T63" s="4">
        <v>98</v>
      </c>
      <c r="U63" s="21">
        <f t="shared" si="8"/>
        <v>9.8000000000000007</v>
      </c>
      <c r="V63" s="4">
        <v>98</v>
      </c>
      <c r="W63" s="21">
        <f t="shared" si="9"/>
        <v>9.8000000000000007</v>
      </c>
      <c r="X63" s="4">
        <v>100</v>
      </c>
      <c r="Y63" s="19">
        <f t="shared" si="10"/>
        <v>10</v>
      </c>
      <c r="Z63" s="9">
        <f t="shared" si="4"/>
        <v>9.8666666666666671</v>
      </c>
      <c r="AA63" s="14">
        <f t="shared" si="5"/>
        <v>97.98</v>
      </c>
      <c r="AB63" s="24">
        <f t="shared" si="11"/>
        <v>587</v>
      </c>
    </row>
    <row r="64" spans="1:29" ht="15.75" thickBot="1">
      <c r="A64" s="61" t="s">
        <v>92</v>
      </c>
      <c r="B64" s="2">
        <v>10</v>
      </c>
      <c r="C64" s="4">
        <v>10</v>
      </c>
      <c r="D64" s="4">
        <v>8</v>
      </c>
      <c r="E64" s="4">
        <v>6</v>
      </c>
      <c r="F64" s="7">
        <f t="shared" si="15"/>
        <v>34</v>
      </c>
      <c r="G64" s="4">
        <v>8</v>
      </c>
      <c r="H64" s="4">
        <v>10</v>
      </c>
      <c r="I64" s="4">
        <v>10</v>
      </c>
      <c r="J64" s="4">
        <v>10</v>
      </c>
      <c r="K64" s="4">
        <v>10</v>
      </c>
      <c r="L64" s="4">
        <v>10</v>
      </c>
      <c r="M64" s="4">
        <v>10</v>
      </c>
      <c r="N64" s="7">
        <f t="shared" si="16"/>
        <v>68</v>
      </c>
      <c r="O64" s="5">
        <f t="shared" si="14"/>
        <v>102</v>
      </c>
      <c r="P64" s="4">
        <v>97</v>
      </c>
      <c r="Q64" s="17">
        <f t="shared" si="6"/>
        <v>9.6999999999999993</v>
      </c>
      <c r="R64" s="4">
        <v>97</v>
      </c>
      <c r="S64" s="18">
        <f t="shared" si="7"/>
        <v>9.6999999999999993</v>
      </c>
      <c r="T64" s="4">
        <v>100</v>
      </c>
      <c r="U64" s="21">
        <f t="shared" si="8"/>
        <v>10</v>
      </c>
      <c r="V64" s="4">
        <v>99</v>
      </c>
      <c r="W64" s="21">
        <f t="shared" si="9"/>
        <v>9.9</v>
      </c>
      <c r="X64" s="4">
        <v>100</v>
      </c>
      <c r="Y64" s="19">
        <f t="shared" si="10"/>
        <v>10</v>
      </c>
      <c r="Z64" s="9">
        <f t="shared" si="4"/>
        <v>9.9666666666666668</v>
      </c>
      <c r="AA64" s="14">
        <f t="shared" si="5"/>
        <v>105.94</v>
      </c>
      <c r="AB64" s="24">
        <f t="shared" si="11"/>
        <v>595</v>
      </c>
      <c r="AC64">
        <v>151.30000000000001</v>
      </c>
    </row>
    <row r="65" spans="1:29" ht="15.75" thickBot="1">
      <c r="A65" s="60" t="s">
        <v>93</v>
      </c>
      <c r="B65" s="2">
        <v>10</v>
      </c>
      <c r="C65" s="4">
        <v>10</v>
      </c>
      <c r="D65" s="4">
        <v>10</v>
      </c>
      <c r="E65" s="4">
        <v>6</v>
      </c>
      <c r="F65" s="7">
        <f t="shared" si="15"/>
        <v>36</v>
      </c>
      <c r="G65" s="4">
        <v>8</v>
      </c>
      <c r="H65" s="4">
        <v>5</v>
      </c>
      <c r="I65" s="4">
        <v>10</v>
      </c>
      <c r="J65" s="4">
        <v>10</v>
      </c>
      <c r="K65" s="4">
        <v>10</v>
      </c>
      <c r="L65" s="4">
        <v>10</v>
      </c>
      <c r="M65" s="4">
        <v>10</v>
      </c>
      <c r="N65" s="7">
        <f t="shared" si="16"/>
        <v>63</v>
      </c>
      <c r="O65" s="5">
        <f t="shared" si="14"/>
        <v>99</v>
      </c>
      <c r="P65" s="4">
        <v>100</v>
      </c>
      <c r="Q65" s="17">
        <f t="shared" si="6"/>
        <v>10</v>
      </c>
      <c r="R65" s="4">
        <v>99</v>
      </c>
      <c r="S65" s="18">
        <f t="shared" si="7"/>
        <v>9.9</v>
      </c>
      <c r="T65" s="4">
        <v>99</v>
      </c>
      <c r="U65" s="21">
        <f t="shared" si="8"/>
        <v>9.9</v>
      </c>
      <c r="V65" s="4">
        <v>100</v>
      </c>
      <c r="W65" s="21">
        <f t="shared" si="9"/>
        <v>10</v>
      </c>
      <c r="X65" s="4">
        <v>100</v>
      </c>
      <c r="Y65" s="19">
        <f t="shared" si="10"/>
        <v>10</v>
      </c>
      <c r="Z65" s="9">
        <f t="shared" si="4"/>
        <v>9.9666666666666668</v>
      </c>
      <c r="AA65" s="14">
        <f t="shared" si="5"/>
        <v>103</v>
      </c>
      <c r="AB65" s="24">
        <f t="shared" si="11"/>
        <v>597</v>
      </c>
      <c r="AC65">
        <v>148.80000000000001</v>
      </c>
    </row>
    <row r="66" spans="1:29" ht="26.25" thickBot="1">
      <c r="A66" s="61" t="s">
        <v>94</v>
      </c>
      <c r="B66" s="2">
        <v>8</v>
      </c>
      <c r="C66" s="4">
        <v>10</v>
      </c>
      <c r="D66" s="4">
        <v>10</v>
      </c>
      <c r="E66" s="4">
        <v>6</v>
      </c>
      <c r="F66" s="7">
        <f t="shared" si="15"/>
        <v>34</v>
      </c>
      <c r="G66" s="4">
        <v>10</v>
      </c>
      <c r="H66" s="4">
        <v>10</v>
      </c>
      <c r="I66" s="4">
        <v>8</v>
      </c>
      <c r="J66" s="4">
        <v>8</v>
      </c>
      <c r="K66" s="4">
        <v>9</v>
      </c>
      <c r="L66" s="4">
        <v>9</v>
      </c>
      <c r="M66" s="4">
        <v>9</v>
      </c>
      <c r="N66" s="7">
        <f t="shared" si="16"/>
        <v>63</v>
      </c>
      <c r="O66" s="5">
        <f t="shared" si="14"/>
        <v>97</v>
      </c>
      <c r="P66" s="4">
        <v>95</v>
      </c>
      <c r="Q66" s="17">
        <f t="shared" si="6"/>
        <v>9.5</v>
      </c>
      <c r="R66" s="4">
        <v>98</v>
      </c>
      <c r="S66" s="18">
        <f t="shared" si="7"/>
        <v>9.8000000000000007</v>
      </c>
      <c r="T66" s="4">
        <v>94</v>
      </c>
      <c r="U66" s="21">
        <f t="shared" si="8"/>
        <v>9.4</v>
      </c>
      <c r="V66" s="4">
        <v>99</v>
      </c>
      <c r="W66" s="21">
        <f t="shared" si="9"/>
        <v>9.9</v>
      </c>
      <c r="X66" s="4">
        <v>100</v>
      </c>
      <c r="Y66" s="19">
        <f t="shared" si="10"/>
        <v>10</v>
      </c>
      <c r="Z66" s="9">
        <f t="shared" si="4"/>
        <v>9.7666666666666675</v>
      </c>
      <c r="AA66" s="14">
        <f t="shared" si="5"/>
        <v>100.9</v>
      </c>
      <c r="AB66" s="24">
        <f t="shared" si="11"/>
        <v>583</v>
      </c>
    </row>
    <row r="67" spans="1:29" ht="39" thickBot="1">
      <c r="A67" s="60" t="s">
        <v>95</v>
      </c>
      <c r="B67" s="2">
        <v>10</v>
      </c>
      <c r="C67" s="4">
        <v>10</v>
      </c>
      <c r="D67" s="4">
        <v>7</v>
      </c>
      <c r="E67" s="4">
        <v>6</v>
      </c>
      <c r="F67" s="7">
        <f t="shared" si="15"/>
        <v>33</v>
      </c>
      <c r="G67" s="4">
        <v>6</v>
      </c>
      <c r="H67" s="4">
        <v>4</v>
      </c>
      <c r="I67" s="4">
        <v>10</v>
      </c>
      <c r="J67" s="4">
        <v>10</v>
      </c>
      <c r="K67" s="4">
        <v>10</v>
      </c>
      <c r="L67" s="4">
        <v>7</v>
      </c>
      <c r="M67" s="4">
        <v>9</v>
      </c>
      <c r="N67" s="7">
        <f t="shared" si="16"/>
        <v>56</v>
      </c>
      <c r="O67" s="5">
        <f t="shared" si="14"/>
        <v>89</v>
      </c>
      <c r="P67" s="4">
        <v>100</v>
      </c>
      <c r="Q67" s="17">
        <f t="shared" si="6"/>
        <v>10</v>
      </c>
      <c r="R67" s="4">
        <v>100</v>
      </c>
      <c r="S67" s="18">
        <f t="shared" si="7"/>
        <v>10</v>
      </c>
      <c r="T67" s="4">
        <v>100</v>
      </c>
      <c r="U67" s="21">
        <f t="shared" si="8"/>
        <v>10</v>
      </c>
      <c r="V67" s="4">
        <v>100</v>
      </c>
      <c r="W67" s="21">
        <f t="shared" si="9"/>
        <v>10</v>
      </c>
      <c r="X67" s="4">
        <v>100</v>
      </c>
      <c r="Y67" s="19">
        <f t="shared" si="10"/>
        <v>10</v>
      </c>
      <c r="Z67" s="9">
        <f t="shared" si="4"/>
        <v>10</v>
      </c>
      <c r="AA67" s="14">
        <f t="shared" si="5"/>
        <v>93</v>
      </c>
      <c r="AB67" s="24">
        <f t="shared" si="11"/>
        <v>589</v>
      </c>
      <c r="AC67">
        <v>139</v>
      </c>
    </row>
  </sheetData>
  <sortState ref="A2:AB28">
    <sortCondition descending="1" ref="AA2"/>
  </sortState>
  <mergeCells count="7">
    <mergeCell ref="A11:A12"/>
    <mergeCell ref="T1:Z1"/>
    <mergeCell ref="G1:M1"/>
    <mergeCell ref="B1:E1"/>
    <mergeCell ref="F1:F2"/>
    <mergeCell ref="N1:N2"/>
    <mergeCell ref="P1:S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Director</cp:lastModifiedBy>
  <cp:lastPrinted>2018-04-25T00:16:43Z</cp:lastPrinted>
  <dcterms:created xsi:type="dcterms:W3CDTF">2016-10-13T05:31:32Z</dcterms:created>
  <dcterms:modified xsi:type="dcterms:W3CDTF">2018-04-25T00:18:21Z</dcterms:modified>
</cp:coreProperties>
</file>